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" sheetId="1" r:id="rId3"/>
  </sheets>
  <definedNames/>
  <calcPr/>
</workbook>
</file>

<file path=xl/sharedStrings.xml><?xml version="1.0" encoding="utf-8"?>
<sst xmlns="http://schemas.openxmlformats.org/spreadsheetml/2006/main" count="119" uniqueCount="92">
  <si>
    <t xml:space="preserve">Załącznik nr 1 do Zarządzenia Nr 92/2014 Burmistrza Miasta Podkowy Leśnej z dnia 30 grudnia 2014 r.          </t>
  </si>
  <si>
    <t xml:space="preserve">CENTRALNY REJESTR UMÓW        Rok 2015       </t>
  </si>
  <si>
    <t>Lp.</t>
  </si>
  <si>
    <t>Data zawarcia umowy</t>
  </si>
  <si>
    <t>Numer umowy</t>
  </si>
  <si>
    <t>Nazwa oferenta/usługodawcy</t>
  </si>
  <si>
    <t>Przedmiot umowy</t>
  </si>
  <si>
    <t>Wartość zamówienia brutto</t>
  </si>
  <si>
    <t>Uwagi</t>
  </si>
  <si>
    <t>Wartość zamówienia netto</t>
  </si>
  <si>
    <t>05.08.2015</t>
  </si>
  <si>
    <t>288.75023.2015</t>
  </si>
  <si>
    <t>Risk Collection Advisors Sp. z o.o., Ojrzanów</t>
  </si>
  <si>
    <t>Świadczenie usług dot.: przeglądu nalezności gminy podkowa leśna i obecnego stanu zarzadzania nimi (procesy, bazy danych, dikumentacji, kwalfikacje kadry, archiwizacja), szkolenie kadry urzędu w zakresie zarządzania należnościami, inicjacja procesu zarządzania należnościami w Podkowie leśnej, obejmująca wykonanie następujących działań wraz z wytypowanymi pracownikami Urzędu.</t>
  </si>
  <si>
    <t>10.08.2015</t>
  </si>
  <si>
    <t>1-st Grzegórska, warszawa</t>
  </si>
  <si>
    <t>Wykonanie 24szt. Piór wiecznych dla uczniów, którzy osiągneli bardzo dobre wyniki w nauce</t>
  </si>
  <si>
    <t>Infostream polska Sp. z o.o., Warszawa</t>
  </si>
  <si>
    <t>Karta kryptograficzna Gemalto (Źródło)</t>
  </si>
  <si>
    <t>Usługi Budowlane Dariusz Dołężka, Komorów</t>
  </si>
  <si>
    <t>Renowacja podbitki drewnianej w strefie wejścia do budynku przedszkola miejskiego przy ul. Miejskiej 7</t>
  </si>
  <si>
    <t>Joanna Trzeciak - Walc</t>
  </si>
  <si>
    <t>opracownaie tekstów dot. budynków i miejsc do SIM</t>
  </si>
  <si>
    <t>11.08.2015</t>
  </si>
  <si>
    <t>Przedsiębiorstwo Usługowo - Handlowe CEWAR Więch &amp; Więch Sp. J.</t>
  </si>
  <si>
    <t>pompa AMAREX</t>
  </si>
  <si>
    <t>20.08.2015</t>
  </si>
  <si>
    <t>Andrzej Szymborski</t>
  </si>
  <si>
    <t>Przygotowanie lokali wyborczych</t>
  </si>
  <si>
    <t>20.08.2016</t>
  </si>
  <si>
    <t>Radosław Wilanowski</t>
  </si>
  <si>
    <t>20.08.2017</t>
  </si>
  <si>
    <t>Robert Jarząbek</t>
  </si>
  <si>
    <t>Operator informatyczny OKW</t>
  </si>
  <si>
    <t>20.08.2018</t>
  </si>
  <si>
    <t>Sławomir Słowiński</t>
  </si>
  <si>
    <t>20.08.2019</t>
  </si>
  <si>
    <t>Anna Wrzosek</t>
  </si>
  <si>
    <t>20.08.2020</t>
  </si>
  <si>
    <t>Sylwia Krzemianowska</t>
  </si>
  <si>
    <t>Joanna Kowalska</t>
  </si>
  <si>
    <t>Wykonywanie prac eksperta w Komisji Egzaminacyjnej dla 3 nauczycieli ubiegających się o awans zawodowy na stopień nauczyciela mianowanego.</t>
  </si>
  <si>
    <t>Aida Piskorz</t>
  </si>
  <si>
    <t>Instalarstwo Elektryczne C.U. Incest Cezary Uszyński, Podkowa Leśna</t>
  </si>
  <si>
    <t>modernizacja oświetlenia w pok. nr 8 urzędu</t>
  </si>
  <si>
    <t>21.08.2015</t>
  </si>
  <si>
    <t>Ernst&amp;Young Sp. z o.o., Warszawa</t>
  </si>
  <si>
    <t>Świadczenie usług doradztwa podatkowego</t>
  </si>
  <si>
    <t>Biuro Projektowe "D-9" Krzysztof Nadany, Warszawa</t>
  </si>
  <si>
    <t>Wykonanie dokumentacji projektowo budowlano - wykonawczej: przebudowa węzła drogowego Jodłowa/Reymonta w Podkowie Lesnej</t>
  </si>
  <si>
    <t>24.08.2015</t>
  </si>
  <si>
    <t>Biuro Tłumaczeń Hermeneus, Żółwin</t>
  </si>
  <si>
    <t>tłumaczenia na jęz. angielski do SIM</t>
  </si>
  <si>
    <t>Sen - Marc Marek Sentkowski, Milanówek</t>
  </si>
  <si>
    <t>nawóz do kwiatów Planton</t>
  </si>
  <si>
    <t>AKAPIT - DTP, Warszawa</t>
  </si>
  <si>
    <t>"Nowa polityka przestrzenna dla miasta ogrodu Podkowa Leśna"</t>
  </si>
  <si>
    <t>Bank Głosów Studio Lektorskie, Grodzisk Mazowiecki</t>
  </si>
  <si>
    <t>nagrania audio do SIM</t>
  </si>
  <si>
    <t>Joanna Kacprowicz</t>
  </si>
  <si>
    <t>Przeprowadzenie postępowania o udzielenie zamówienia publicznego dot. "Odbiór i zagospodarowanie odpadów komunalnych od właścicieli nieruchomości zamieszkałych na terenie Miasta Podkowa Leśna"</t>
  </si>
  <si>
    <t>1000,00 zł.</t>
  </si>
  <si>
    <t>Przeprowadzenie postępowania o udzielenie zamówienia publicznego dot. "Rewitalizacja Parku Przyjaźni polsko Węgierskiej połozonego w Mieście Podkowa Leśna - remont i przebudowa zagospodarowania terenu (nawierzchni, zewnętrzne instalacje elektryczne, murek do mieszczenia płaskorzeźby"</t>
  </si>
  <si>
    <t>Przeprowadzenie postępowania o udzielenie zamówienia publicznego dot. "Rewitalizacja Parku Przyjaźni polsko Węgierskiej połozonego w Mieście Podkowa Leśna - szata roślinna."</t>
  </si>
  <si>
    <t>25.08.2015</t>
  </si>
  <si>
    <t>Usługi Gazowniczo-Kominiarskie "GRAMS" Jacek Janicki, Warszawa</t>
  </si>
  <si>
    <t>czyszczenie rynien Jaskółcza</t>
  </si>
  <si>
    <t>tablice magnetyczne</t>
  </si>
  <si>
    <t>26.08.2015</t>
  </si>
  <si>
    <t xml:space="preserve">HYDROMONT, Grodzisk Mazowiecki </t>
  </si>
  <si>
    <t>dostawa i montaż umywalki na SUW</t>
  </si>
  <si>
    <t>Maria Konopka-Wichrowska</t>
  </si>
  <si>
    <t>redakcja tekstów do SIM</t>
  </si>
  <si>
    <t>26.08.2016</t>
  </si>
  <si>
    <t>Arkuszowa Drukarnia Offsetowa Sp. z o.o., Grodzisk Maz.</t>
  </si>
  <si>
    <t>Wydrukowania Biuletynu nr 3</t>
  </si>
  <si>
    <t>26.08.2017</t>
  </si>
  <si>
    <t>Ling Brett, Książenice</t>
  </si>
  <si>
    <t>projekt graficzny Bviuletynu nr 3</t>
  </si>
  <si>
    <t>26.08.2018</t>
  </si>
  <si>
    <t>ADO Sp. Z o.o., Grodzisk Mazowiecki</t>
  </si>
  <si>
    <t>grawer na gadżetach promocyjnych</t>
  </si>
  <si>
    <t>28.08.2015</t>
  </si>
  <si>
    <t>Noel Studio, Technologia Reklamy, Podkowa Leśna</t>
  </si>
  <si>
    <t>tablica pamiątkowa RPO WM</t>
  </si>
  <si>
    <t>DOMBRUK Tomasz Bończyk Sp. J., Ożarów Maz.</t>
  </si>
  <si>
    <t>Przebudowa ul. Akacjowej na odcinku od ul. Wschodniej do ul Sosnowej</t>
  </si>
  <si>
    <t>31.08.2015</t>
  </si>
  <si>
    <t>Małopolskie Centrum Profilaktyki, Kraków</t>
  </si>
  <si>
    <t>warsztaty profilaktyczne "Postaw na Rodzinę"</t>
  </si>
  <si>
    <t>LMNT Joanna Burakowska</t>
  </si>
  <si>
    <t>opracowanie danych kulturalnych do SIM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</si>
</sst>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zł&quot;;[Red]\-#,##0.00\ &quot;zł&quot;"/>
    <numFmt numFmtId="165" formatCode="#,##0\ &quot;zł&quot;;[Red]\-#,##0\ &quot;zł&quot;"/>
  </numFmts>
  <fonts count="8">
    <font>
      <sz val="10.0"/>
      <color rgb="FF000000"/>
      <name val="Arial"/>
    </font>
    <font>
      <sz val="11.0"/>
      <name val="Calibri"/>
    </font>
    <font>
      <sz val="9.0"/>
      <name val="Calibri"/>
    </font>
    <font>
      <b/>
      <sz val="22.0"/>
      <name val="Calibri"/>
    </font>
    <font/>
    <font>
      <b/>
      <sz val="10.0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Border="1" applyFont="1"/>
    <xf borderId="1" fillId="0" fontId="3" numFmtId="0" xfId="0" applyAlignment="1" applyBorder="1" applyFont="1">
      <alignment shrinkToFit="0" vertical="center" wrapText="0"/>
    </xf>
    <xf borderId="2" fillId="2" fontId="5" numFmtId="0" xfId="0" applyAlignment="1" applyBorder="1" applyFill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1"/>
    </xf>
    <xf borderId="2" fillId="0" fontId="1" numFmtId="164" xfId="0" applyAlignment="1" applyBorder="1" applyFont="1" applyNumberFormat="1">
      <alignment horizontal="center" shrinkToFit="0" vertical="center" wrapText="0"/>
    </xf>
    <xf borderId="2" fillId="0" fontId="6" numFmtId="0" xfId="0" applyAlignment="1" applyBorder="1" applyFont="1">
      <alignment horizontal="center" shrinkToFit="0" vertical="center" wrapText="0"/>
    </xf>
    <xf borderId="2" fillId="3" fontId="1" numFmtId="0" xfId="0" applyAlignment="1" applyBorder="1" applyFill="1" applyFont="1">
      <alignment horizontal="center" shrinkToFit="0" vertical="center" wrapText="0"/>
    </xf>
    <xf borderId="2" fillId="3" fontId="7" numFmtId="0" xfId="0" applyAlignment="1" applyBorder="1" applyFont="1">
      <alignment horizontal="center" shrinkToFit="0" vertical="center" wrapText="0"/>
    </xf>
    <xf borderId="2" fillId="3" fontId="1" numFmtId="164" xfId="0" applyAlignment="1" applyBorder="1" applyFont="1" applyNumberFormat="1">
      <alignment horizontal="center" shrinkToFit="0" vertical="center" wrapText="0"/>
    </xf>
    <xf borderId="3" fillId="3" fontId="1" numFmtId="0" xfId="0" applyAlignment="1" applyBorder="1" applyFont="1">
      <alignment horizontal="center" shrinkToFit="0" vertical="center" wrapText="0"/>
    </xf>
    <xf borderId="2" fillId="0" fontId="1" numFmtId="165" xfId="0" applyAlignment="1" applyBorder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2.29"/>
    <col customWidth="1" min="3" max="3" width="16.57"/>
    <col customWidth="1" min="4" max="4" width="33.0"/>
    <col customWidth="1" min="5" max="5" width="36.71"/>
    <col customWidth="1" min="6" max="6" width="17.14"/>
    <col customWidth="1" min="7" max="7" width="25.71"/>
    <col customWidth="1" min="8" max="8" width="17.86"/>
    <col customWidth="1" min="9" max="23" width="8.0"/>
  </cols>
  <sheetData>
    <row r="1">
      <c r="A1" s="1"/>
      <c r="B1" s="1"/>
      <c r="C1" s="1"/>
      <c r="D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9.5" customHeight="1">
      <c r="A2" s="3" t="s">
        <v>1</v>
      </c>
      <c r="B2" s="4"/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40.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165.0" customHeight="1">
      <c r="A4" s="7">
        <v>288.0</v>
      </c>
      <c r="B4" s="7" t="s">
        <v>10</v>
      </c>
      <c r="C4" s="7" t="s">
        <v>11</v>
      </c>
      <c r="D4" s="8" t="s">
        <v>12</v>
      </c>
      <c r="E4" s="8" t="s">
        <v>13</v>
      </c>
      <c r="F4" s="9">
        <v>8610.0</v>
      </c>
      <c r="G4" s="7"/>
      <c r="H4" s="9">
        <v>7000.0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45.0" customHeight="1">
      <c r="A5" s="7">
        <v>289.0</v>
      </c>
      <c r="B5" s="7" t="s">
        <v>14</v>
      </c>
      <c r="C5" s="10" t="str">
        <f>HYPERLINK("http://bip.podkowalesna.pl/wp-content/uploads/2018/09/289.75075.2015.pdf","289.750075.2015")</f>
        <v>289.750075.2015</v>
      </c>
      <c r="D5" s="7" t="s">
        <v>15</v>
      </c>
      <c r="E5" s="8" t="s">
        <v>16</v>
      </c>
      <c r="F5" s="7">
        <v>3069.6</v>
      </c>
      <c r="G5" s="7"/>
      <c r="H5" s="7">
        <v>2495.61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30.0" customHeight="1">
      <c r="A6" s="7">
        <v>290.0</v>
      </c>
      <c r="B6" s="7" t="s">
        <v>14</v>
      </c>
      <c r="C6" s="10" t="str">
        <f>HYPERLINK("http://bip.podkowalesna.pl/wp-content/uploads/2018/09/290.75023.2015.pdf","290.75023.2015")</f>
        <v>290.75023.2015</v>
      </c>
      <c r="D6" s="8" t="s">
        <v>17</v>
      </c>
      <c r="E6" s="7" t="s">
        <v>18</v>
      </c>
      <c r="F6" s="7">
        <v>107.37</v>
      </c>
      <c r="G6" s="7"/>
      <c r="H6" s="7">
        <v>87.29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45.0" customHeight="1">
      <c r="A7" s="7">
        <v>291.0</v>
      </c>
      <c r="B7" s="7" t="s">
        <v>14</v>
      </c>
      <c r="C7" s="10" t="str">
        <f>HYPERLINK("http://bip.podkowalesna.pl/wp-content/uploads/2018/09/291.80104.2015.pdf","291.80104.2015")</f>
        <v>291.80104.2015</v>
      </c>
      <c r="D7" s="8" t="s">
        <v>19</v>
      </c>
      <c r="E7" s="8" t="s">
        <v>20</v>
      </c>
      <c r="F7" s="9">
        <v>984.0</v>
      </c>
      <c r="G7" s="7"/>
      <c r="H7" s="9">
        <v>800.0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32.25" customHeight="1">
      <c r="A8" s="7">
        <v>292.0</v>
      </c>
      <c r="B8" s="7" t="s">
        <v>14</v>
      </c>
      <c r="C8" s="10" t="str">
        <f>HYPERLINK("http://bip.podkowalesna.pl/wp-content/uploads/2018/09/292.92195.2015.pdf","292.92195.2015")</f>
        <v>292.92195.2015</v>
      </c>
      <c r="D8" s="7" t="s">
        <v>21</v>
      </c>
      <c r="E8" s="8" t="s">
        <v>22</v>
      </c>
      <c r="F8" s="7">
        <v>3000.0</v>
      </c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45.0" customHeight="1">
      <c r="A9" s="7">
        <v>293.0</v>
      </c>
      <c r="B9" s="7" t="s">
        <v>23</v>
      </c>
      <c r="C9" s="10" t="str">
        <f>HYPERLINK("http://bip.podkowalesna.pl/wp-content/uploads/2018/09/293.90001.2015.pdf","293.90001.2015")</f>
        <v>293.90001.2015</v>
      </c>
      <c r="D9" s="8" t="s">
        <v>24</v>
      </c>
      <c r="E9" s="7" t="s">
        <v>25</v>
      </c>
      <c r="F9" s="7">
        <v>9210.24</v>
      </c>
      <c r="G9" s="7"/>
      <c r="H9" s="7">
        <v>7488.0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15.75" customHeight="1">
      <c r="A10" s="11">
        <v>294.0</v>
      </c>
      <c r="B10" s="11" t="s">
        <v>26</v>
      </c>
      <c r="C10" s="12" t="str">
        <f>HYPERLINK("http://bip.podkowalesna.pl/wp-content/uploads/2018/09/294.75110.2015.pdf","294.75110.2015")</f>
        <v>294.75110.2015</v>
      </c>
      <c r="D10" s="11" t="s">
        <v>27</v>
      </c>
      <c r="E10" s="11" t="s">
        <v>28</v>
      </c>
      <c r="F10" s="13">
        <v>500.0</v>
      </c>
      <c r="G10" s="11"/>
      <c r="H10" s="11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15.75" customHeight="1">
      <c r="A11" s="11">
        <v>295.0</v>
      </c>
      <c r="B11" s="11" t="s">
        <v>29</v>
      </c>
      <c r="C11" s="12" t="str">
        <f>HYPERLINK("http://bip.podkowalesna.pl/wp-content/uploads/2018/09/295.75110.2015.pdf","295.75110.2016")</f>
        <v>295.75110.2016</v>
      </c>
      <c r="D11" s="11" t="s">
        <v>30</v>
      </c>
      <c r="E11" s="11" t="s">
        <v>28</v>
      </c>
      <c r="F11" s="13">
        <v>500.0</v>
      </c>
      <c r="G11" s="11"/>
      <c r="H11" s="1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ht="15.75" customHeight="1">
      <c r="A12" s="11">
        <v>296.0</v>
      </c>
      <c r="B12" s="11" t="s">
        <v>31</v>
      </c>
      <c r="C12" s="12" t="str">
        <f>HYPERLINK("http://bip.podkowalesna.pl/wp-content/uploads/2018/09/296.75110.2015.pdf","296.75110.2017")</f>
        <v>296.75110.2017</v>
      </c>
      <c r="D12" s="11" t="s">
        <v>32</v>
      </c>
      <c r="E12" s="11" t="s">
        <v>33</v>
      </c>
      <c r="F12" s="13">
        <v>190.0</v>
      </c>
      <c r="G12" s="11"/>
      <c r="H12" s="1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ht="15.75" customHeight="1">
      <c r="A13" s="11">
        <v>297.0</v>
      </c>
      <c r="B13" s="11" t="s">
        <v>34</v>
      </c>
      <c r="C13" s="12" t="str">
        <f>HYPERLINK("http://bip.podkowalesna.pl/wp-content/uploads/2018/09/297.75110.2015.pdf","297.75110.2018")</f>
        <v>297.75110.2018</v>
      </c>
      <c r="D13" s="11" t="s">
        <v>35</v>
      </c>
      <c r="E13" s="11" t="s">
        <v>33</v>
      </c>
      <c r="F13" s="13">
        <v>190.0</v>
      </c>
      <c r="G13" s="11"/>
      <c r="H13" s="1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ht="15.75" customHeight="1">
      <c r="A14" s="11">
        <v>298.0</v>
      </c>
      <c r="B14" s="11" t="s">
        <v>36</v>
      </c>
      <c r="C14" s="12" t="str">
        <f>HYPERLINK("http://bip.podkowalesna.pl/wp-content/uploads/2018/09/298.75110.2015.pdf","298.75110.2019")</f>
        <v>298.75110.2019</v>
      </c>
      <c r="D14" s="11" t="s">
        <v>37</v>
      </c>
      <c r="E14" s="11" t="s">
        <v>33</v>
      </c>
      <c r="F14" s="13">
        <v>190.0</v>
      </c>
      <c r="G14" s="11"/>
      <c r="H14" s="1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ht="15.75" customHeight="1">
      <c r="A15" s="11">
        <v>299.0</v>
      </c>
      <c r="B15" s="11" t="s">
        <v>38</v>
      </c>
      <c r="C15" s="12" t="str">
        <f>HYPERLINK("http://bip.podkowalesna.pl/wp-content/uploads/2018/09/299.75110.2015.pdf","299.75110.2020")</f>
        <v>299.75110.2020</v>
      </c>
      <c r="D15" s="11" t="s">
        <v>39</v>
      </c>
      <c r="E15" s="11" t="s">
        <v>33</v>
      </c>
      <c r="F15" s="13">
        <v>190.0</v>
      </c>
      <c r="G15" s="11"/>
      <c r="H15" s="1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ht="60.0" customHeight="1">
      <c r="A16" s="7">
        <v>300.0</v>
      </c>
      <c r="B16" s="7" t="s">
        <v>26</v>
      </c>
      <c r="C16" s="10" t="str">
        <f>HYPERLINK("http://bip.podkowalesna.pl/wp-content/uploads/2018/09/300.75023.2015.pdf","300.75023.2015")</f>
        <v>300.75023.2015</v>
      </c>
      <c r="D16" s="7" t="s">
        <v>40</v>
      </c>
      <c r="E16" s="8" t="s">
        <v>41</v>
      </c>
      <c r="F16" s="9">
        <v>480.0</v>
      </c>
      <c r="G16" s="7"/>
      <c r="H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60.0" customHeight="1">
      <c r="A17" s="7">
        <v>301.0</v>
      </c>
      <c r="B17" s="7" t="s">
        <v>26</v>
      </c>
      <c r="C17" s="10" t="str">
        <f>HYPERLINK("http://bip.podkowalesna.pl/wp-content/uploads/2018/09/301.75023.2015.pdf","301.75023.2015")</f>
        <v>301.75023.2015</v>
      </c>
      <c r="D17" s="7" t="s">
        <v>42</v>
      </c>
      <c r="E17" s="8" t="s">
        <v>41</v>
      </c>
      <c r="F17" s="9">
        <v>480.0</v>
      </c>
      <c r="G17" s="7"/>
      <c r="H17" s="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30.0" customHeight="1">
      <c r="A18" s="7">
        <v>302.0</v>
      </c>
      <c r="B18" s="7" t="s">
        <v>26</v>
      </c>
      <c r="C18" s="10" t="str">
        <f>HYPERLINK("http://bip.podkowalesna.pl/wp-content/uploads/2018/09/302.70005.2015.pdf","302.70005.2015")</f>
        <v>302.70005.2015</v>
      </c>
      <c r="D18" s="8" t="s">
        <v>43</v>
      </c>
      <c r="E18" s="8" t="s">
        <v>44</v>
      </c>
      <c r="F18" s="7">
        <v>810.35</v>
      </c>
      <c r="G18" s="7"/>
      <c r="H18" s="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30.0" customHeight="1">
      <c r="A19" s="7">
        <v>303.0</v>
      </c>
      <c r="B19" s="7" t="s">
        <v>45</v>
      </c>
      <c r="C19" s="10" t="str">
        <f>HYPERLINK("http://bip.podkowalesna.pl/wp-content/uploads/2018/09/303.75023.2015.pdf","303.75023.2015")</f>
        <v>303.75023.2015</v>
      </c>
      <c r="D19" s="7" t="s">
        <v>46</v>
      </c>
      <c r="E19" s="8" t="s">
        <v>47</v>
      </c>
      <c r="F19" s="9">
        <v>6150.0</v>
      </c>
      <c r="G19" s="7"/>
      <c r="H19" s="9">
        <v>5000.0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60.0" customHeight="1">
      <c r="A20" s="7">
        <v>304.0</v>
      </c>
      <c r="B20" s="7" t="s">
        <v>45</v>
      </c>
      <c r="C20" s="10" t="str">
        <f>HYPERLINK("http://bip.podkowalesna.pl/wp-content/uploads/2018/09/304.60016.2015.pdf","304.60016.2015")</f>
        <v>304.60016.2015</v>
      </c>
      <c r="D20" s="8" t="s">
        <v>48</v>
      </c>
      <c r="E20" s="8" t="s">
        <v>49</v>
      </c>
      <c r="F20" s="9">
        <v>94095.0</v>
      </c>
      <c r="G20" s="7"/>
      <c r="H20" s="9">
        <v>76500.0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30.0" customHeight="1">
      <c r="A21" s="7">
        <v>305.0</v>
      </c>
      <c r="B21" s="7" t="s">
        <v>50</v>
      </c>
      <c r="C21" s="10" t="str">
        <f>HYPERLINK("http://bip.podkowalesna.pl/wp-content/uploads/2018/09/305.92195.2015.pdf","305.92195.2015")</f>
        <v>305.92195.2015</v>
      </c>
      <c r="D21" s="8" t="s">
        <v>51</v>
      </c>
      <c r="E21" s="7" t="s">
        <v>52</v>
      </c>
      <c r="F21" s="7">
        <v>841.32</v>
      </c>
      <c r="G21" s="7"/>
      <c r="H21" s="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30.0" customHeight="1">
      <c r="A22" s="7">
        <v>306.0</v>
      </c>
      <c r="B22" s="7" t="s">
        <v>50</v>
      </c>
      <c r="C22" s="10" t="str">
        <f>HYPERLINK("http://bip.podkowalesna.pl/wp-content/uploads/2018/09/306.90004.2015.pdf","306.90004.2015")</f>
        <v>306.90004.2015</v>
      </c>
      <c r="D22" s="8" t="s">
        <v>53</v>
      </c>
      <c r="E22" s="7" t="s">
        <v>54</v>
      </c>
      <c r="F22" s="15">
        <v>30.0</v>
      </c>
      <c r="G22" s="7"/>
      <c r="H22" s="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30.75" customHeight="1">
      <c r="A23" s="7">
        <v>307.0</v>
      </c>
      <c r="B23" s="7" t="s">
        <v>50</v>
      </c>
      <c r="C23" s="10" t="str">
        <f>HYPERLINK("http://bip.podkowalesna.pl/wp-content/uploads/2018/09/307.92195.2015.pdf","307.92195.2015")</f>
        <v>307.92195.2015</v>
      </c>
      <c r="D23" s="7" t="s">
        <v>55</v>
      </c>
      <c r="E23" s="8" t="s">
        <v>56</v>
      </c>
      <c r="F23" s="7">
        <v>12568.5</v>
      </c>
      <c r="G23" s="7"/>
      <c r="H23" s="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30.0" customHeight="1">
      <c r="A24" s="7">
        <v>308.0</v>
      </c>
      <c r="B24" s="7" t="s">
        <v>50</v>
      </c>
      <c r="C24" s="10" t="str">
        <f>HYPERLINK("http://bip.podkowalesna.pl/wp-content/uploads/2018/09/308.92195.2015.pdf","308.92195.2015")</f>
        <v>308.92195.2015</v>
      </c>
      <c r="D24" s="8" t="s">
        <v>57</v>
      </c>
      <c r="E24" s="7" t="s">
        <v>58</v>
      </c>
      <c r="F24" s="7">
        <v>9901.5</v>
      </c>
      <c r="G24" s="7"/>
      <c r="H24" s="7">
        <v>8050.0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90.0" customHeight="1">
      <c r="A25" s="7">
        <v>309.0</v>
      </c>
      <c r="B25" s="7" t="s">
        <v>50</v>
      </c>
      <c r="C25" s="10" t="str">
        <f>HYPERLINK("http://bip.podkowalesna.pl/wp-content/uploads/2018/09/309.75023.2015.pdf","309.75023.2015")</f>
        <v>309.75023.2015</v>
      </c>
      <c r="D25" s="8" t="s">
        <v>59</v>
      </c>
      <c r="E25" s="8" t="s">
        <v>60</v>
      </c>
      <c r="F25" s="7" t="s">
        <v>61</v>
      </c>
      <c r="G25" s="7"/>
      <c r="H25" s="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35.0" customHeight="1">
      <c r="A26" s="7">
        <v>310.0</v>
      </c>
      <c r="B26" s="7" t="s">
        <v>50</v>
      </c>
      <c r="C26" s="10" t="str">
        <f>HYPERLINK("http://bip.podkowalesna.pl/wp-content/uploads/2018/09/310.75023.2015.pdf","310.75023.2015")</f>
        <v>310.75023.2015</v>
      </c>
      <c r="D26" s="8" t="s">
        <v>59</v>
      </c>
      <c r="E26" s="8" t="s">
        <v>62</v>
      </c>
      <c r="F26" s="7" t="s">
        <v>61</v>
      </c>
      <c r="G26" s="7"/>
      <c r="H26" s="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90.0" customHeight="1">
      <c r="A27" s="7">
        <v>311.0</v>
      </c>
      <c r="B27" s="7" t="s">
        <v>50</v>
      </c>
      <c r="C27" s="10" t="str">
        <f>HYPERLINK("http://bip.podkowalesna.pl/wp-content/uploads/2018/09/311.75023.2015.pdf","311.75023.2015")</f>
        <v>311.75023.2015</v>
      </c>
      <c r="D27" s="8" t="s">
        <v>59</v>
      </c>
      <c r="E27" s="8" t="s">
        <v>63</v>
      </c>
      <c r="F27" s="7" t="s">
        <v>61</v>
      </c>
      <c r="G27" s="7"/>
      <c r="H27" s="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30.0" customHeight="1">
      <c r="A28" s="7">
        <v>312.0</v>
      </c>
      <c r="B28" s="7" t="s">
        <v>64</v>
      </c>
      <c r="C28" s="10" t="str">
        <f>HYPERLINK("http://bip.podkowalesna.pl/wp-content/uploads/2018/09/312.70005.2015.pdf","312.70005.2015")</f>
        <v>312.70005.2015</v>
      </c>
      <c r="D28" s="8" t="s">
        <v>65</v>
      </c>
      <c r="E28" s="8" t="s">
        <v>66</v>
      </c>
      <c r="F28" s="7">
        <v>450.0</v>
      </c>
      <c r="G28" s="7"/>
      <c r="H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30.0" customHeight="1">
      <c r="A29" s="7">
        <v>313.0</v>
      </c>
      <c r="B29" s="7" t="s">
        <v>64</v>
      </c>
      <c r="C29" s="10" t="str">
        <f>HYPERLINK("http://bip.podkowalesna.pl/wp-content/uploads/2018/09/313.75075.2015.pdf","313.75075.2015")</f>
        <v>313.75075.2015</v>
      </c>
      <c r="D29" s="8" t="s">
        <v>15</v>
      </c>
      <c r="E29" s="8" t="s">
        <v>67</v>
      </c>
      <c r="F29" s="7">
        <v>1025.82</v>
      </c>
      <c r="G29" s="7"/>
      <c r="H29" s="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30.75" customHeight="1">
      <c r="A30" s="7">
        <v>314.0</v>
      </c>
      <c r="B30" s="7" t="s">
        <v>68</v>
      </c>
      <c r="C30" s="10" t="str">
        <f>HYPERLINK("http://bip.podkowalesna.pl/wp-content/uploads/2018/09/314.40002.2015.pdf","314.40002.2015")</f>
        <v>314.40002.2015</v>
      </c>
      <c r="D30" s="8" t="s">
        <v>69</v>
      </c>
      <c r="E30" s="8" t="s">
        <v>70</v>
      </c>
      <c r="F30" s="7">
        <v>650.0</v>
      </c>
      <c r="G30" s="7"/>
      <c r="H30" s="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31.5" customHeight="1">
      <c r="A31" s="7">
        <v>315.0</v>
      </c>
      <c r="B31" s="7" t="s">
        <v>68</v>
      </c>
      <c r="C31" s="10" t="str">
        <f>HYPERLINK("http://bip.podkowalesna.pl/wp-content/uploads/2018/09/315.92195.2015.pdf","315.92195.2015")</f>
        <v>315.92195.2015</v>
      </c>
      <c r="D31" s="8" t="s">
        <v>71</v>
      </c>
      <c r="E31" s="8" t="s">
        <v>72</v>
      </c>
      <c r="F31" s="7">
        <v>305.0</v>
      </c>
      <c r="G31" s="7"/>
      <c r="H31" s="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30.0" customHeight="1">
      <c r="A32" s="7">
        <v>316.0</v>
      </c>
      <c r="B32" s="7" t="s">
        <v>73</v>
      </c>
      <c r="C32" s="10" t="str">
        <f>HYPERLINK("http://bip.podkowalesna.pl/wp-content/uploads/2018/09/316.75075.2015.pdf","316.75075.2015")</f>
        <v>316.75075.2015</v>
      </c>
      <c r="D32" s="8" t="s">
        <v>74</v>
      </c>
      <c r="E32" s="8" t="s">
        <v>75</v>
      </c>
      <c r="F32" s="7">
        <v>2251.8</v>
      </c>
      <c r="G32" s="7"/>
      <c r="H32" s="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30.75" customHeight="1">
      <c r="A33" s="7">
        <v>317.0</v>
      </c>
      <c r="B33" s="7" t="s">
        <v>76</v>
      </c>
      <c r="C33" s="10" t="str">
        <f>HYPERLINK("http://bip.podkowalesna.pl/wp-content/uploads/2018/09/317.75075.2015.pdf","317.75075.2015")</f>
        <v>317.75075.2015</v>
      </c>
      <c r="D33" s="8" t="s">
        <v>77</v>
      </c>
      <c r="E33" s="8" t="s">
        <v>78</v>
      </c>
      <c r="F33" s="7">
        <v>1722.0</v>
      </c>
      <c r="G33" s="7"/>
      <c r="H33" s="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30.0" customHeight="1">
      <c r="A34" s="7">
        <v>318.0</v>
      </c>
      <c r="B34" s="7" t="s">
        <v>79</v>
      </c>
      <c r="C34" s="10" t="str">
        <f>HYPERLINK("http://bip.podkowalesna.pl/wp-content/uploads/2018/09/318.92195.2015.pdf","318.92195.2015")</f>
        <v>318.92195.2015</v>
      </c>
      <c r="D34" s="8" t="s">
        <v>80</v>
      </c>
      <c r="E34" s="8" t="s">
        <v>81</v>
      </c>
      <c r="F34" s="7">
        <v>4698.0</v>
      </c>
      <c r="G34" s="7"/>
      <c r="H34" s="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30.0" customHeight="1">
      <c r="A35" s="7">
        <v>319.0</v>
      </c>
      <c r="B35" s="7" t="s">
        <v>82</v>
      </c>
      <c r="C35" s="10" t="str">
        <f>HYPERLINK("http://bip.podkowalesna.pl/wp-content/uploads/2018/09/319.92195.2015.pdf","319.92195.2015")</f>
        <v>319.92195.2015</v>
      </c>
      <c r="D35" s="8" t="s">
        <v>83</v>
      </c>
      <c r="E35" s="8" t="s">
        <v>84</v>
      </c>
      <c r="F35" s="7">
        <v>246.0</v>
      </c>
      <c r="G35" s="7"/>
      <c r="H35" s="7">
        <v>200.0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30.0" customHeight="1">
      <c r="A36" s="7">
        <v>320.0</v>
      </c>
      <c r="B36" s="7" t="s">
        <v>82</v>
      </c>
      <c r="C36" s="10" t="str">
        <f>HYPERLINK("http://bip.podkowalesna.pl/wp-content/uploads/2018/09/320.60016.2015.pdf","320.60016.2015")</f>
        <v>320.60016.2015</v>
      </c>
      <c r="D36" s="8" t="s">
        <v>85</v>
      </c>
      <c r="E36" s="8" t="s">
        <v>86</v>
      </c>
      <c r="F36" s="9">
        <v>202555.58</v>
      </c>
      <c r="G36" s="7"/>
      <c r="H36" s="9">
        <v>164679.33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30.0" customHeight="1">
      <c r="A37" s="7">
        <v>321.0</v>
      </c>
      <c r="B37" s="7" t="s">
        <v>87</v>
      </c>
      <c r="C37" s="10" t="str">
        <f>HYPERLINK("http://bip.podkowalesna.pl/wp-content/uploads/2018/09/321.85154.2015.pdf","321.85154.2015")</f>
        <v>321.85154.2015</v>
      </c>
      <c r="D37" s="8" t="s">
        <v>88</v>
      </c>
      <c r="E37" s="8" t="s">
        <v>89</v>
      </c>
      <c r="F37" s="7">
        <v>2350.0</v>
      </c>
      <c r="G37" s="7"/>
      <c r="H37" s="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28.5" customHeight="1">
      <c r="A38" s="7">
        <v>322.0</v>
      </c>
      <c r="B38" s="7" t="s">
        <v>87</v>
      </c>
      <c r="C38" s="10" t="str">
        <f>HYPERLINK("http://bip.podkowalesna.pl/wp-content/uploads/2018/09/322.92195.2015.pdf","322.92195.2015")</f>
        <v>322.92195.2015</v>
      </c>
      <c r="D38" s="8" t="s">
        <v>90</v>
      </c>
      <c r="E38" s="8" t="s">
        <v>91</v>
      </c>
      <c r="F38" s="7">
        <v>2757.9</v>
      </c>
      <c r="G38" s="7"/>
      <c r="H38" s="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</sheetData>
  <mergeCells count="2">
    <mergeCell ref="A2:G2"/>
    <mergeCell ref="D1:G1"/>
  </mergeCells>
  <printOptions/>
  <pageMargins bottom="0.75" footer="0.0" header="0.0" left="0.7" right="0.7" top="0.75"/>
  <pageSetup orientation="landscape"/>
  <drawing r:id="rId1"/>
</worksheet>
</file>