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<sst xmlns="http://schemas.openxmlformats.org/spreadsheetml/2006/main" count="129" uniqueCount="100">
  <si>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</si>
  <si>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</si>
  <si>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</si>
  <si>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</si>
  <si>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</si>
  <si>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</si>
  <si>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</si>
  <si>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</si>
  <si>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</si>
  <si>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</si>
  <si>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02.02.2015</t>
  </si>
  <si>
    <t>VET MED. VET VITA Małgorzata Guzowska, Brwinów</t>
  </si>
  <si>
    <t>Znakowanie psów z terenu Podkowy Leśnej</t>
  </si>
  <si>
    <t>12 191,06 zł netto</t>
  </si>
  <si>
    <t>Małgorzata Niewiadomska</t>
  </si>
  <si>
    <t>Pełnienie funkcji pełnomocnika burmistrza ds. rozwiązywania problemów alkoholowych</t>
  </si>
  <si>
    <t>4400 zł rocznie</t>
  </si>
  <si>
    <t>"JULINEX" Kosztorysowanie Projektowanie w Budownictwie, Ząbki</t>
  </si>
  <si>
    <t xml:space="preserve">Analiza kosztorysowa robót spornych wykonanych w budynku Zespołu Szkół Samorządowych </t>
  </si>
  <si>
    <t>03.02.2015</t>
  </si>
  <si>
    <t>AGORA SA, Warszawa</t>
  </si>
  <si>
    <t>dostęp do archiwum Internetowego Gazety Wyborczej 200 min.</t>
  </si>
  <si>
    <t>Globart Print Drukarnia Wielkoformatowa, Białystok</t>
  </si>
  <si>
    <t>druk i wyklejenie billboardu zachęcającego do płacenia podatków w Podkowie Leśnej</t>
  </si>
  <si>
    <t>Województo Mazowieckie, Warszawa</t>
  </si>
  <si>
    <t>Umowa o udzielenie dotacji w roku 2015 na dofinansowanie projektu BW</t>
  </si>
  <si>
    <t>Umowa o udzielenie dotacji w roku 2015 na dofinansowanie projektu EA</t>
  </si>
  <si>
    <t>04.02.2015</t>
  </si>
  <si>
    <t>Sylwia Krzemianowska</t>
  </si>
  <si>
    <t>projekt billboardu zachęcającego do płacenia podatków na rzecz Podkowy Leśnej</t>
  </si>
  <si>
    <t>09.02.2015</t>
  </si>
  <si>
    <t>EKO-HETMAN, Nadarzyn</t>
  </si>
  <si>
    <t>wywóz odpadów komunalnych z budynku U.M.</t>
  </si>
  <si>
    <t>43,20 zł tygodn.</t>
  </si>
  <si>
    <t>LODOWISKA TOL, WARSZAWA</t>
  </si>
  <si>
    <t xml:space="preserve">Tarcze do ostrzałki </t>
  </si>
  <si>
    <t>10.02.15</t>
  </si>
  <si>
    <t>SOLO-KOLOS Sp. z o.o. Częstochowa</t>
  </si>
  <si>
    <t>2 niszczarki</t>
  </si>
  <si>
    <t>Przedsiębirstwo  Usługowo-Handlowe "TAXUS" s.c. Warszawa</t>
  </si>
  <si>
    <t xml:space="preserve">prace przygotowawcze polegajace na wycince i pielegnacji drzew ,krzewów w związku z rewitalizacją Parku Przyjażni Polsko Wegierskiej </t>
  </si>
  <si>
    <t>11.02.15</t>
  </si>
  <si>
    <t>GEO-SYSTEM Sp. z o.o. Warszawa</t>
  </si>
  <si>
    <t>oprogramowanie eGmina z modułem iMPA - asysta techniczna i opieka autorska</t>
  </si>
  <si>
    <t>"Infostrony" Adam Podemski, Warszawa</t>
  </si>
  <si>
    <t>Biuletyn Informacji Publicznej - asysta techniczna i opieka autorska</t>
  </si>
  <si>
    <t>TECHNIKA IT S.A. Gliwice</t>
  </si>
  <si>
    <t>program komputerowy EKSPORT_USC - asysta techniczna i opieka autorska</t>
  </si>
  <si>
    <t xml:space="preserve">USŁUGI INFORMATYCZNE                INFO-STRONY </t>
  </si>
  <si>
    <t>Groszek - programy księgowe i finansowe - asysta techniczna i opieka autorska</t>
  </si>
  <si>
    <t>AS Zakład Systemów Komputerowych, Gliwice</t>
  </si>
  <si>
    <t>SEDziG (system ewidencji działalności gospodarczej) - asysta techniczna i opieka autorska</t>
  </si>
  <si>
    <t>SYGNITY S.A. Warszawa</t>
  </si>
  <si>
    <t>SELWIN oraz RWWIN (ewidencja ludności i rejestr wyborców) - asysta techniczna i opieka autorska</t>
  </si>
  <si>
    <t>"ZETO" Sp. z o. o Lublin</t>
  </si>
  <si>
    <t>Obieg dokumentów - asysta techniczna i opieka autorska</t>
  </si>
  <si>
    <t>11.02.2015</t>
  </si>
  <si>
    <t>Związek Międzygminny "Mazowsze Zachodnie", Mszczonów</t>
  </si>
  <si>
    <t xml:space="preserve">odbiór odpadów zwierzęcych </t>
  </si>
  <si>
    <t>13.02.2015</t>
  </si>
  <si>
    <t>nekrolog - Prof.. Jerzy Regulski</t>
  </si>
  <si>
    <t>18.02.2015</t>
  </si>
  <si>
    <t>Instalatorstwo Elektryczne Mieczysław Tokarski, Podkowa Leśna</t>
  </si>
  <si>
    <t xml:space="preserve">naprawa oświetlenia w OPS </t>
  </si>
  <si>
    <t>wymiana pod licznika w lokalu  3B budynku przy ul. Świerkowej 1</t>
  </si>
  <si>
    <t>Zakład Poligraficzny Ares, Białystok</t>
  </si>
  <si>
    <t>druk Biuletynu - luty 2015 plus 2 inserty (1500szt.)</t>
  </si>
  <si>
    <t>Krakowskie Biuro Promocji Kultury, Kraków</t>
  </si>
  <si>
    <t xml:space="preserve">Zorganizowanie przedstawienia teatralnego dla dzieci kl. 1-3 pt. "Pieski świat" w ramach edukacji ekologicznej </t>
  </si>
  <si>
    <t>1.700,00 zł</t>
  </si>
  <si>
    <t>Zwolnione z VATu</t>
  </si>
  <si>
    <t>Marek Englisz</t>
  </si>
  <si>
    <t>Skład i łamanie Biuletynu - luty 2015</t>
  </si>
  <si>
    <t>19.02.2015</t>
  </si>
  <si>
    <t>Centrum Zabezpieczeń, Kraków</t>
  </si>
  <si>
    <t xml:space="preserve">Zamówienie szafy metalowej </t>
  </si>
  <si>
    <t>Szpital Zachodni, Grodzisk Maz.</t>
  </si>
  <si>
    <t>Wykonanie badań przesiewowych</t>
  </si>
  <si>
    <t>22.000,00 zł</t>
  </si>
  <si>
    <t>23.02.2015</t>
  </si>
  <si>
    <t xml:space="preserve">Lesto-BHP Leszek Nowowiejski, Kuklówka </t>
  </si>
  <si>
    <t>Szkolenie BHP i ppoż. praktykanta</t>
  </si>
  <si>
    <t>"Hydromont" sp. j. Romuald Kwiatkowski i Jacek Kwiatkowski, Grodzisk Maz.</t>
  </si>
  <si>
    <t>Konserwacja kotłów grzewczych na paliwo gazowe w 8 budynkachkomunalnych na terenie miasta Podkowy Leśnej</t>
  </si>
  <si>
    <t>Krajowe Centrum Bezpieczeństwa Ruchu Drogowego, Warszawa</t>
  </si>
  <si>
    <t>Bilety na seminarium szkoleniowe "Bezpiecznie - chce się żyć"</t>
  </si>
  <si>
    <t>Usługi Informatyczne INFO-SYSTEM, LEGIONOWO</t>
  </si>
  <si>
    <t>Program komputerowy Opłaty lokalne + zajęcie pasa drogowego</t>
  </si>
  <si>
    <t>26.02.2015</t>
  </si>
  <si>
    <t>DrTusz Sp. Z o.o., Białystok</t>
  </si>
  <si>
    <t>tonery</t>
  </si>
  <si>
    <t>Papier Hurt Maciej Stasiarczyk, Bednary</t>
  </si>
  <si>
    <t>Wymiana gumki w pieczątce</t>
  </si>
  <si>
    <t>Powielarnia MADAS, Milanówek</t>
  </si>
  <si>
    <t>Wizytówki</t>
  </si>
  <si>
    <t>27.02.2015</t>
  </si>
  <si>
    <t>WAIGEL Sp. z o.o., Pokój</t>
  </si>
  <si>
    <t>odgrzybienie lokalu nr 1B w budynku przy ul. Jaskółczej 20 z oceną mykologiczną</t>
  </si>
  <si>
    <t>Znicz- Pol, Brwinów</t>
  </si>
  <si>
    <t xml:space="preserve">Zakup zniczy na cmentarz komunalny na 01.03.2015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</si>
</sst>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\ &quot;zł&quot;;[Red]\-#,##0\ &quot;zł&quot;"/>
    <numFmt numFmtId="165" formatCode="#,##0.00\ &quot;zł&quot;;[Red]\-#,##0.00\ &quot;zł&quot;"/>
    <numFmt numFmtId="166" formatCode="#,##0.00\ &quot;zł&quot;"/>
  </numFmts>
  <fonts count="9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sz val="10.0"/>
      <name val="Calibri"/>
    </font>
    <font>
      <sz val="12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0"/>
    </xf>
    <xf borderId="2" fillId="0" fontId="1" numFmtId="165" xfId="0" applyAlignment="1" applyBorder="1" applyFont="1" applyNumberFormat="1">
      <alignment horizontal="center" shrinkToFit="0" vertical="center" wrapText="1"/>
    </xf>
    <xf borderId="2" fillId="0" fontId="1" numFmtId="166" xfId="0" applyAlignment="1" applyBorder="1" applyFont="1" applyNumberFormat="1">
      <alignment horizontal="center" shrinkToFit="0" vertical="center" wrapText="1"/>
    </xf>
    <xf borderId="2" fillId="0" fontId="1" numFmtId="2" xfId="0" applyAlignment="1" applyBorder="1" applyFont="1" applyNumberFormat="1">
      <alignment horizontal="center" shrinkToFit="0" vertical="center" wrapText="1"/>
    </xf>
    <xf borderId="0" fillId="0" fontId="8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0.0" customHeight="1">
      <c r="A4" s="7">
        <v>40.0</v>
      </c>
      <c r="B4" s="8" t="s">
        <v>10</v>
      </c>
      <c r="C4" s="9" t="str">
        <f>HYPERLINK("http://bip.podkowalesna.pl/wp-content/uploads/2018/09/40.90013.2015.pdf","40.90013.2015")</f>
        <v>40.90013.2015</v>
      </c>
      <c r="D4" s="8" t="s">
        <v>11</v>
      </c>
      <c r="E4" s="8" t="s">
        <v>12</v>
      </c>
      <c r="F4" s="10">
        <v>14995.0</v>
      </c>
      <c r="G4" s="8"/>
      <c r="H4" s="8" t="s">
        <v>13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45.0" customHeight="1">
      <c r="A5" s="11">
        <v>41.0</v>
      </c>
      <c r="B5" s="8" t="s">
        <v>10</v>
      </c>
      <c r="C5" s="9" t="str">
        <f>HYPERLINK("http://bip.podkowalesna.pl/wp-content/uploads/2018/09/41.85154.2015.pdf","41.85154.2015")</f>
        <v>41.85154.2015</v>
      </c>
      <c r="D5" s="8" t="s">
        <v>14</v>
      </c>
      <c r="E5" s="8" t="s">
        <v>15</v>
      </c>
      <c r="F5" s="8" t="s">
        <v>16</v>
      </c>
      <c r="G5" s="8"/>
      <c r="H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45.0" customHeight="1">
      <c r="A6" s="7">
        <v>42.0</v>
      </c>
      <c r="B6" s="8" t="s">
        <v>10</v>
      </c>
      <c r="C6" s="9" t="str">
        <f>HYPERLINK("http://bip.podkowalesna.pl/wp-content/uploads/2018/09/42.80101.2015.pdf","42.80101.2015")</f>
        <v>42.80101.2015</v>
      </c>
      <c r="D6" s="8" t="s">
        <v>17</v>
      </c>
      <c r="E6" s="8" t="s">
        <v>18</v>
      </c>
      <c r="F6" s="12">
        <v>1968.0</v>
      </c>
      <c r="G6" s="8"/>
      <c r="H6" s="12">
        <v>1600.0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30.0" customHeight="1">
      <c r="A7" s="11">
        <v>43.0</v>
      </c>
      <c r="B7" s="8" t="s">
        <v>19</v>
      </c>
      <c r="C7" s="9" t="str">
        <f>HYPERLINK("http://bip.podkowalesna.pl/wp-content/uploads/2018/09/43.75075.2015.pdf","43.75075.2015")</f>
        <v>43.75075.2015</v>
      </c>
      <c r="D7" s="8" t="s">
        <v>20</v>
      </c>
      <c r="E7" s="8" t="s">
        <v>21</v>
      </c>
      <c r="F7" s="12">
        <v>57.97</v>
      </c>
      <c r="G7" s="8"/>
      <c r="H7" s="12">
        <v>47.13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45.0" customHeight="1">
      <c r="A8" s="7">
        <v>44.0</v>
      </c>
      <c r="B8" s="8" t="s">
        <v>19</v>
      </c>
      <c r="C8" s="9" t="str">
        <f>HYPERLINK("http://bip.podkowalesna.pl/wp-content/uploads/2018/09/44.75075.2015.pdf","44.75075.2015")</f>
        <v>44.75075.2015</v>
      </c>
      <c r="D8" s="8" t="s">
        <v>22</v>
      </c>
      <c r="E8" s="8" t="s">
        <v>23</v>
      </c>
      <c r="F8" s="8">
        <v>227.55</v>
      </c>
      <c r="G8" s="8"/>
      <c r="H8" s="8">
        <v>185.0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30.0" customHeight="1">
      <c r="A9" s="11">
        <v>45.0</v>
      </c>
      <c r="B9" s="8" t="s">
        <v>19</v>
      </c>
      <c r="C9" s="9" t="str">
        <f>HYPERLINK("http://bip.podkowalesna.pl/wp-content/uploads/2018/09/45.15011.2015.pdf","45.15011.2015")</f>
        <v>45.15011.2015</v>
      </c>
      <c r="D9" s="8" t="s">
        <v>24</v>
      </c>
      <c r="E9" s="8" t="s">
        <v>25</v>
      </c>
      <c r="F9" s="13">
        <v>3368.96</v>
      </c>
      <c r="G9" s="8"/>
      <c r="H9" s="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30.0" customHeight="1">
      <c r="A10" s="7">
        <v>46.0</v>
      </c>
      <c r="B10" s="8" t="s">
        <v>19</v>
      </c>
      <c r="C10" s="9" t="str">
        <f>HYPERLINK("http://bip.podkowalesna.pl/wp-content/uploads/2018/09/46.75095.2015.pdf","46.75095.2015")</f>
        <v>46.75095.2015</v>
      </c>
      <c r="D10" s="8" t="s">
        <v>24</v>
      </c>
      <c r="E10" s="8" t="s">
        <v>26</v>
      </c>
      <c r="F10" s="13">
        <v>13998.64</v>
      </c>
      <c r="G10" s="8"/>
      <c r="H10" s="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45.0" customHeight="1">
      <c r="A11" s="11">
        <v>47.0</v>
      </c>
      <c r="B11" s="8" t="s">
        <v>27</v>
      </c>
      <c r="C11" s="9" t="str">
        <f>HYPERLINK("http://bip.podkowalesna.pl/wp-content/uploads/2018/09/47.75075.2015.pdf","47.75075.2015")</f>
        <v>47.75075.2015</v>
      </c>
      <c r="D11" s="8" t="s">
        <v>28</v>
      </c>
      <c r="E11" s="8" t="s">
        <v>29</v>
      </c>
      <c r="F11" s="8">
        <v>250.0</v>
      </c>
      <c r="G11" s="8"/>
      <c r="H11" s="8">
        <v>250.0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30.0" customHeight="1">
      <c r="A12" s="7">
        <v>48.0</v>
      </c>
      <c r="B12" s="8" t="s">
        <v>30</v>
      </c>
      <c r="C12" s="9" t="str">
        <f>HYPERLINK("http://bip.podkowalesna.pl/wp-content/uploads/2018/09/48.70005.2015.pdf","48.70005.2015")</f>
        <v>48.70005.2015</v>
      </c>
      <c r="D12" s="8" t="s">
        <v>31</v>
      </c>
      <c r="E12" s="8" t="s">
        <v>32</v>
      </c>
      <c r="F12" s="8" t="s">
        <v>33</v>
      </c>
      <c r="G12" s="8"/>
      <c r="H12" s="10">
        <v>40.0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30.75" customHeight="1">
      <c r="A13" s="11">
        <v>49.0</v>
      </c>
      <c r="B13" s="8" t="s">
        <v>30</v>
      </c>
      <c r="C13" s="9" t="str">
        <f>HYPERLINK("http://bip.podkowalesna.pl/wp-content/uploads/2018/09/49.90095.2015.pdf","49.90095.2015")</f>
        <v>49.90095.2015</v>
      </c>
      <c r="D13" s="8" t="s">
        <v>34</v>
      </c>
      <c r="E13" s="8" t="s">
        <v>35</v>
      </c>
      <c r="F13" s="10">
        <v>418.2</v>
      </c>
      <c r="G13" s="8"/>
      <c r="H13" s="10">
        <v>340.0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30.0" customHeight="1">
      <c r="A14" s="7">
        <v>50.0</v>
      </c>
      <c r="B14" s="8" t="s">
        <v>36</v>
      </c>
      <c r="C14" s="9" t="str">
        <f>HYPERLINK("http://bip.podkowalesna.pl/wp-content/uploads/2018/09/50.75023.2015.pdf","50.75023.2015")</f>
        <v>50.75023.2015</v>
      </c>
      <c r="D14" s="8" t="s">
        <v>37</v>
      </c>
      <c r="E14" s="8" t="s">
        <v>38</v>
      </c>
      <c r="F14" s="13">
        <v>1845.0</v>
      </c>
      <c r="G14" s="8"/>
      <c r="H14" s="13">
        <v>1500.0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60.0" customHeight="1">
      <c r="A15" s="11">
        <v>51.0</v>
      </c>
      <c r="B15" s="8" t="s">
        <v>36</v>
      </c>
      <c r="C15" s="9" t="str">
        <f>HYPERLINK("http://bip.podkowalesna.pl/wp-content/uploads/2018/09/51.90004.2015.pdf","51.90004.2015")</f>
        <v>51.90004.2015</v>
      </c>
      <c r="D15" s="8" t="s">
        <v>39</v>
      </c>
      <c r="E15" s="8" t="s">
        <v>40</v>
      </c>
      <c r="F15" s="10">
        <v>42000.0</v>
      </c>
      <c r="G15" s="8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45.0" customHeight="1">
      <c r="A16" s="7">
        <v>52.0</v>
      </c>
      <c r="B16" s="8" t="s">
        <v>41</v>
      </c>
      <c r="C16" s="9" t="str">
        <f>HYPERLINK("http://bip.podkowalesna.pl/wp-content/uploads/2018/09/52.75023.2015.pdf","52.75023.2015")</f>
        <v>52.75023.2015</v>
      </c>
      <c r="D16" s="8" t="s">
        <v>42</v>
      </c>
      <c r="E16" s="8" t="s">
        <v>43</v>
      </c>
      <c r="F16" s="13">
        <v>1845.0</v>
      </c>
      <c r="G16" s="8"/>
      <c r="H16" s="1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30.0" customHeight="1">
      <c r="A17" s="11">
        <v>53.0</v>
      </c>
      <c r="B17" s="8" t="s">
        <v>41</v>
      </c>
      <c r="C17" s="9" t="str">
        <f>HYPERLINK("http://bip.podkowalesna.pl/wp-content/uploads/2018/09/53.75023.2015.pdf","53.75023.2015")</f>
        <v>53.75023.2015</v>
      </c>
      <c r="D17" s="8" t="s">
        <v>44</v>
      </c>
      <c r="E17" s="8" t="s">
        <v>45</v>
      </c>
      <c r="F17" s="13">
        <v>1476.0</v>
      </c>
      <c r="G17" s="8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30.0" customHeight="1">
      <c r="A18" s="7">
        <v>54.0</v>
      </c>
      <c r="B18" s="8" t="s">
        <v>41</v>
      </c>
      <c r="C18" s="9" t="str">
        <f>HYPERLINK("http://bip.podkowalesna.pl/wp-content/uploads/2018/09/54.75023.2015.pdf","54.75023.2015")</f>
        <v>54.75023.2015</v>
      </c>
      <c r="D18" s="8" t="s">
        <v>46</v>
      </c>
      <c r="E18" s="8" t="s">
        <v>47</v>
      </c>
      <c r="F18" s="13">
        <f t="shared" ref="F18:F19" si="1">1.23*H18</f>
        <v>3375.12</v>
      </c>
      <c r="G18" s="8"/>
      <c r="H18" s="13">
        <v>2744.0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45.0" customHeight="1">
      <c r="A19" s="11">
        <v>55.0</v>
      </c>
      <c r="B19" s="8" t="s">
        <v>41</v>
      </c>
      <c r="C19" s="9" t="str">
        <f>HYPERLINK("http://bip.podkowalesna.pl/wp-content/uploads/2018/09/55.75023.2015.pdf","55.75023.2015")</f>
        <v>55.75023.2015</v>
      </c>
      <c r="D19" s="8" t="s">
        <v>48</v>
      </c>
      <c r="E19" s="8" t="s">
        <v>49</v>
      </c>
      <c r="F19" s="13">
        <f t="shared" si="1"/>
        <v>21807.9</v>
      </c>
      <c r="G19" s="8"/>
      <c r="H19" s="13">
        <v>17730.0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45.0" customHeight="1">
      <c r="A20" s="7">
        <v>56.0</v>
      </c>
      <c r="B20" s="8" t="s">
        <v>41</v>
      </c>
      <c r="C20" s="9" t="str">
        <f>HYPERLINK("http://bip.podkowalesna.pl/wp-content/uploads/2018/09/56.75023.2015.pdf","56.75023.2015")</f>
        <v>56.75023.2015</v>
      </c>
      <c r="D20" s="8" t="s">
        <v>50</v>
      </c>
      <c r="E20" s="8" t="s">
        <v>51</v>
      </c>
      <c r="F20" s="13">
        <v>455.1</v>
      </c>
      <c r="G20" s="8"/>
      <c r="H20" s="1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45.0" customHeight="1">
      <c r="A21" s="11">
        <v>57.0</v>
      </c>
      <c r="B21" s="8" t="s">
        <v>41</v>
      </c>
      <c r="C21" s="9" t="str">
        <f>HYPERLINK("http://bip.podkowalesna.pl/wp-content/uploads/2018/09/57.75023.2015.pdf","57.75023.2015")</f>
        <v>57.75023.2015</v>
      </c>
      <c r="D21" s="8" t="s">
        <v>52</v>
      </c>
      <c r="E21" s="8" t="s">
        <v>53</v>
      </c>
      <c r="F21" s="13">
        <f t="shared" ref="F21:F22" si="2">1.23*H21</f>
        <v>984</v>
      </c>
      <c r="G21" s="8"/>
      <c r="H21" s="13">
        <v>800.0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0.0" customHeight="1">
      <c r="A22" s="7">
        <v>58.0</v>
      </c>
      <c r="B22" s="8" t="s">
        <v>41</v>
      </c>
      <c r="C22" s="9" t="str">
        <f>HYPERLINK("http://bip.podkowalesna.pl/wp-content/uploads/2018/09/58.75023.2015.pdf","58.75023.2015")</f>
        <v>58.75023.2015</v>
      </c>
      <c r="D22" s="8" t="s">
        <v>54</v>
      </c>
      <c r="E22" s="8" t="s">
        <v>55</v>
      </c>
      <c r="F22" s="13">
        <f t="shared" si="2"/>
        <v>4280.4</v>
      </c>
      <c r="G22" s="8"/>
      <c r="H22" s="13">
        <v>3480.0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30.0" customHeight="1">
      <c r="A23" s="11">
        <v>59.0</v>
      </c>
      <c r="B23" s="8" t="s">
        <v>56</v>
      </c>
      <c r="C23" s="9" t="str">
        <f>HYPERLINK("http://bip.podkowalesna.pl/wp-content/uploads/2018/09/59.90003.2015.pdf","59.90003.2015")</f>
        <v>59.90003.2015</v>
      </c>
      <c r="D23" s="8" t="s">
        <v>57</v>
      </c>
      <c r="E23" s="8" t="s">
        <v>58</v>
      </c>
      <c r="F23" s="10">
        <v>5000.0</v>
      </c>
      <c r="G23" s="8"/>
      <c r="H23" s="12">
        <v>4065.04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34.5" customHeight="1">
      <c r="A24" s="7">
        <v>60.0</v>
      </c>
      <c r="B24" s="8" t="s">
        <v>59</v>
      </c>
      <c r="C24" s="9" t="str">
        <f>HYPERLINK("http://bip.podkowalesna.pl/wp-content/uploads/2018/09/60.75075.2015.pdf","60.75075.2015")</f>
        <v>60.75075.2015</v>
      </c>
      <c r="D24" s="8" t="s">
        <v>20</v>
      </c>
      <c r="E24" s="8" t="s">
        <v>60</v>
      </c>
      <c r="F24" s="8">
        <v>267.53</v>
      </c>
      <c r="G24" s="8"/>
      <c r="H24" s="8">
        <v>217.5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45.0" customHeight="1">
      <c r="A25" s="11">
        <v>61.0</v>
      </c>
      <c r="B25" s="8" t="s">
        <v>61</v>
      </c>
      <c r="C25" s="9" t="str">
        <f>HYPERLINK("http://bip.podkowalesna.pl/wp-content/uploads/2018/09/61.70005.2015.pdf","61.70005.2015")</f>
        <v>61.70005.2015</v>
      </c>
      <c r="D25" s="8" t="s">
        <v>62</v>
      </c>
      <c r="E25" s="8" t="s">
        <v>63</v>
      </c>
      <c r="F25" s="14">
        <v>61.5</v>
      </c>
      <c r="G25" s="8"/>
      <c r="H25" s="8">
        <v>50.0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45.0" customHeight="1">
      <c r="A26" s="7">
        <v>62.0</v>
      </c>
      <c r="B26" s="8" t="s">
        <v>61</v>
      </c>
      <c r="C26" s="9" t="str">
        <f>HYPERLINK("http://bip.podkowalesna.pl/wp-content/uploads/2018/09/62.7005.2015.pdf","62.70005.2015")</f>
        <v>62.70005.2015</v>
      </c>
      <c r="D26" s="8" t="s">
        <v>62</v>
      </c>
      <c r="E26" s="8" t="s">
        <v>64</v>
      </c>
      <c r="F26" s="12">
        <v>123.0</v>
      </c>
      <c r="G26" s="8"/>
      <c r="H26" s="12">
        <v>100.0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30.0" customHeight="1">
      <c r="A27" s="11">
        <v>63.0</v>
      </c>
      <c r="B27" s="8" t="s">
        <v>61</v>
      </c>
      <c r="C27" s="9" t="str">
        <f>HYPERLINK("http://bip.podkowalesna.pl/wp-content/uploads/2018/09/63.75075.2015.pdf","63.75075.2015")</f>
        <v>63.75075.2015</v>
      </c>
      <c r="D27" s="8" t="s">
        <v>65</v>
      </c>
      <c r="E27" s="8" t="s">
        <v>66</v>
      </c>
      <c r="F27" s="8">
        <v>3013.65</v>
      </c>
      <c r="G27" s="8"/>
      <c r="H27" s="8">
        <v>2755.0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45.0" customHeight="1">
      <c r="A28" s="7">
        <v>64.0</v>
      </c>
      <c r="B28" s="8" t="s">
        <v>61</v>
      </c>
      <c r="C28" s="9" t="str">
        <f>HYPERLINK("http://bip.podkowalesna.pl/wp-content/uploads/2018/09/64.90019.2015.pdf","64.90019.2015")</f>
        <v>64.90019.2015</v>
      </c>
      <c r="D28" s="8" t="s">
        <v>67</v>
      </c>
      <c r="E28" s="8" t="s">
        <v>68</v>
      </c>
      <c r="F28" s="8" t="s">
        <v>69</v>
      </c>
      <c r="G28" s="8" t="s">
        <v>70</v>
      </c>
      <c r="H28" s="8" t="s">
        <v>69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0.75" customHeight="1">
      <c r="A29" s="11">
        <v>65.0</v>
      </c>
      <c r="B29" s="8" t="s">
        <v>61</v>
      </c>
      <c r="C29" s="9" t="str">
        <f>HYPERLINK("http://bip.podkowalesna.pl/wp-content/uploads/2018/09/65.75075.2015.pdf","65.75075.2015")</f>
        <v>65.75075.2015</v>
      </c>
      <c r="D29" s="8" t="s">
        <v>71</v>
      </c>
      <c r="E29" s="8" t="s">
        <v>72</v>
      </c>
      <c r="F29" s="8">
        <v>450.0</v>
      </c>
      <c r="G29" s="8"/>
      <c r="H29" s="8">
        <v>450.0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30.75" customHeight="1">
      <c r="A30" s="7">
        <v>66.0</v>
      </c>
      <c r="B30" s="8" t="s">
        <v>73</v>
      </c>
      <c r="C30" s="9" t="str">
        <f>HYPERLINK("http://bip.podkowalesna.pl/wp-content/uploads/2018/09/66.75023.2015.pdf","66.75023.2015")</f>
        <v>66.75023.2015</v>
      </c>
      <c r="D30" s="8" t="s">
        <v>74</v>
      </c>
      <c r="E30" s="8" t="s">
        <v>75</v>
      </c>
      <c r="F30" s="12">
        <v>1755.21</v>
      </c>
      <c r="G30" s="8"/>
      <c r="H30" s="8">
        <v>1427.0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31.5" customHeight="1">
      <c r="A31" s="11">
        <v>67.0</v>
      </c>
      <c r="B31" s="8" t="s">
        <v>73</v>
      </c>
      <c r="C31" s="9" t="str">
        <f>HYPERLINK("http://bip.podkowalesna.pl/wp-content/uploads/2018/09/67.85149.2015.pdf","67.85149.2015")</f>
        <v>67.85149.2015</v>
      </c>
      <c r="D31" s="8" t="s">
        <v>76</v>
      </c>
      <c r="E31" s="15" t="s">
        <v>77</v>
      </c>
      <c r="F31" s="8" t="s">
        <v>78</v>
      </c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30.0" customHeight="1">
      <c r="A32" s="7">
        <v>68.0</v>
      </c>
      <c r="B32" s="8" t="s">
        <v>79</v>
      </c>
      <c r="C32" s="9" t="str">
        <f>HYPERLINK("http://bip.podkowalesna.pl/wp-content/uploads/2018/09/68.75023.2015.pdf","68.75023.2015")</f>
        <v>68.75023.2015</v>
      </c>
      <c r="D32" s="8" t="s">
        <v>80</v>
      </c>
      <c r="E32" s="8" t="s">
        <v>81</v>
      </c>
      <c r="F32" s="12">
        <v>60.0</v>
      </c>
      <c r="G32" s="8" t="s">
        <v>70</v>
      </c>
      <c r="H32" s="14">
        <v>60.0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60.0" customHeight="1">
      <c r="A33" s="11">
        <v>69.0</v>
      </c>
      <c r="B33" s="8" t="s">
        <v>79</v>
      </c>
      <c r="C33" s="9" t="str">
        <f>HYPERLINK("http://bip.podkowalesna.pl/wp-content/uploads/2018/09/69.70005.2015.pdf","69.70005.2015")</f>
        <v>69.70005.2015</v>
      </c>
      <c r="D33" s="8" t="s">
        <v>82</v>
      </c>
      <c r="E33" s="8" t="s">
        <v>83</v>
      </c>
      <c r="F33" s="12">
        <v>3936.0</v>
      </c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30.0" customHeight="1">
      <c r="A34" s="7">
        <v>70.0</v>
      </c>
      <c r="B34" s="8" t="s">
        <v>79</v>
      </c>
      <c r="C34" s="9" t="str">
        <f>HYPERLINK("http://bip.podkowalesna.pl/wp-content/uploads/2018/09/70.75023.2015.pdf","70.75023.2015")</f>
        <v>70.75023.2015</v>
      </c>
      <c r="D34" s="8" t="s">
        <v>84</v>
      </c>
      <c r="E34" s="8" t="s">
        <v>85</v>
      </c>
      <c r="F34" s="12">
        <v>2460.0</v>
      </c>
      <c r="G34" s="8"/>
      <c r="H34" s="12">
        <v>2000.0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30.0" customHeight="1">
      <c r="A35" s="11">
        <v>71.0</v>
      </c>
      <c r="B35" s="8" t="s">
        <v>79</v>
      </c>
      <c r="C35" s="9" t="str">
        <f>HYPERLINK("http://bip.podkowalesna.pl/wp-content/uploads/2018/09/71.75023.2015.pdf","71.75023.2015")</f>
        <v>71.75023.2015</v>
      </c>
      <c r="D35" s="8" t="s">
        <v>86</v>
      </c>
      <c r="E35" s="8" t="s">
        <v>87</v>
      </c>
      <c r="F35" s="8">
        <v>4305.0</v>
      </c>
      <c r="G35" s="8"/>
      <c r="H35" s="8">
        <v>3500.0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30.0" customHeight="1">
      <c r="A36" s="7">
        <v>72.0</v>
      </c>
      <c r="B36" s="8" t="s">
        <v>88</v>
      </c>
      <c r="C36" s="9" t="str">
        <f>HYPERLINK("http://bip.podkowalesna.pl/wp-content/uploads/2018/09/72.75023.2015.pdf","72.75023.2015")</f>
        <v>72.75023.2015</v>
      </c>
      <c r="D36" s="8" t="s">
        <v>89</v>
      </c>
      <c r="E36" s="8" t="s">
        <v>90</v>
      </c>
      <c r="F36" s="8">
        <v>896.0</v>
      </c>
      <c r="G36" s="8"/>
      <c r="H36" s="8">
        <v>728.46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30.0" customHeight="1">
      <c r="A37" s="11">
        <v>73.0</v>
      </c>
      <c r="B37" s="8" t="s">
        <v>88</v>
      </c>
      <c r="C37" s="9" t="str">
        <f>HYPERLINK("http://bip.podkowalesna.pl/wp-content/uploads/2018/09/73.75023.2015.pdf","73.75023.2015")</f>
        <v>73.75023.2015</v>
      </c>
      <c r="D37" s="8" t="s">
        <v>91</v>
      </c>
      <c r="E37" s="8" t="s">
        <v>92</v>
      </c>
      <c r="F37" s="12">
        <v>18.45</v>
      </c>
      <c r="G37" s="8"/>
      <c r="H37" s="12">
        <v>15.0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36.0" customHeight="1">
      <c r="A38" s="7">
        <v>74.0</v>
      </c>
      <c r="B38" s="8" t="s">
        <v>88</v>
      </c>
      <c r="C38" s="9" t="str">
        <f>HYPERLINK("http://bip.podkowalesna.pl/wp-content/uploads/2018/09/74.75023.2015.pdf","74.75023.2015")</f>
        <v>74.75023.2015</v>
      </c>
      <c r="D38" s="8" t="s">
        <v>93</v>
      </c>
      <c r="E38" s="8" t="s">
        <v>94</v>
      </c>
      <c r="F38" s="12">
        <v>150.0</v>
      </c>
      <c r="G38" s="8"/>
      <c r="H38" s="12">
        <v>121.95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45.0" customHeight="1">
      <c r="A39" s="11">
        <v>75.0</v>
      </c>
      <c r="B39" s="8" t="s">
        <v>95</v>
      </c>
      <c r="C39" s="9" t="str">
        <f>HYPERLINK("http://bip.podkowalesna.pl/wp-content/uploads/2018/09/75.70005.2015.pdf","75.70005.2015")</f>
        <v>75.70005.2015</v>
      </c>
      <c r="D39" s="8" t="s">
        <v>96</v>
      </c>
      <c r="E39" s="8" t="s">
        <v>97</v>
      </c>
      <c r="F39" s="12">
        <v>1300.0</v>
      </c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30.0" customHeight="1">
      <c r="A40" s="7">
        <v>76.0</v>
      </c>
      <c r="B40" s="8" t="s">
        <v>95</v>
      </c>
      <c r="C40" s="9" t="str">
        <f>HYPERLINK("http://bip.podkowalesna.pl/wp-content/uploads/2018/09/76.71035.2015.pdf","76.71035.2015")</f>
        <v>76.71035.2015</v>
      </c>
      <c r="D40" s="8" t="s">
        <v>98</v>
      </c>
      <c r="E40" s="8" t="s">
        <v>99</v>
      </c>
      <c r="F40" s="12">
        <v>249.74</v>
      </c>
      <c r="G40" s="8"/>
      <c r="H40" s="12">
        <v>203.04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</sheetData>
  <mergeCells count="2">
    <mergeCell ref="A2:G2"/>
    <mergeCell ref="D1:G1"/>
  </mergeCells>
  <printOptions/>
  <pageMargins bottom="0.75" footer="0.0" header="0.0" left="0.7" right="0.7" top="0.75"/>
  <pageSetup orientation="landscape"/>
  <drawing r:id="rId1"/>
</worksheet>
</file>