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<sst xmlns="http://schemas.openxmlformats.org/spreadsheetml/2006/main" count="139" uniqueCount="110">
  <si>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</si>
  <si>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</si>
  <si>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</si>
  <si>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</si>
  <si>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</si>
  <si>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</si>
  <si>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</si>
  <si>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</si>
  <si>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</si>
  <si>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</si>
  <si>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02.11.2015</t>
  </si>
  <si>
    <t>TiBi Tomasz Bessert, Płochocim</t>
  </si>
  <si>
    <t>Wykonanie remontu odtworzeniowego pomieszczeń łazienki w Zespole Szkół Samorzadowych przy ul. Jana Pawła II 20</t>
  </si>
  <si>
    <t>SIETOM Sp. z o.o.</t>
  </si>
  <si>
    <t>Zakup tonerów do drukarek 5 szt.</t>
  </si>
  <si>
    <t>Navigator Training Direction</t>
  </si>
  <si>
    <t xml:space="preserve"> Szkolenia informatyczne dla pracowników urzedu</t>
  </si>
  <si>
    <t>Zwolnione z VATu</t>
  </si>
  <si>
    <t>04.11.2015</t>
  </si>
  <si>
    <t>Pneumat System, Łódz</t>
  </si>
  <si>
    <t>zakup (1szt.) Zawór klapkowy DN 100 Econo GG25/CF8M/EPDM CH11 F05</t>
  </si>
  <si>
    <t>Armatura Przemysłowa Medium, Opole</t>
  </si>
  <si>
    <t>zakup (1szt.) Kurek manometruczny fig - 528 M20x 1,5</t>
  </si>
  <si>
    <t>Multidekor, Piastów</t>
  </si>
  <si>
    <t xml:space="preserve">Zakup lampek świątecznych </t>
  </si>
  <si>
    <t>05.11.2015</t>
  </si>
  <si>
    <t>SAFEPLAY S.C., Konstancin Jeziorna</t>
  </si>
  <si>
    <t>Wykonanie naprawy nawierzchni boiska szkolnego na terenie Zespołu Szkół Samorzadowych ul. Jana Pawła II 20</t>
  </si>
  <si>
    <t>Art.-Szyld, Pruszków</t>
  </si>
  <si>
    <t>Zakup flagi 20 szt ioraz uchwyt słupowy dwu ramienny 10 szt</t>
  </si>
  <si>
    <t xml:space="preserve">UNIFIN - Marcin Bzdyra </t>
  </si>
  <si>
    <t>Wykonanie aktualizacji wniosku i studium wykonalności na przebudowę  drogi ul. Bukowej pn. "Przebudowa ul. bukowej w Podkowie Leśnej</t>
  </si>
  <si>
    <t>06.11.2015</t>
  </si>
  <si>
    <t>Audy i Wycena Consulting Group Sp. z o.o.</t>
  </si>
  <si>
    <t>Wykonanie audytu w przedmiocie przeglądu procesu nadzoru nad realizacją inwestycji "Budowa Sali sportowej wraz z rozbudową i budynków Zespołu Szkół Samorządowych w Podkowie Leśna".</t>
  </si>
  <si>
    <t>DROMAX s.c. Roman i Waldemar Lulis, Warszawa</t>
  </si>
  <si>
    <t xml:space="preserve">Pełnienie roli eksperckiej z ramienia Urzędu Miasta dot. remontu ul. Akacjowej na odcinku od ul. Jana Pawła II do ul. Wschodniej </t>
  </si>
  <si>
    <t>1 968,00 zł</t>
  </si>
  <si>
    <t>09.11.2015</t>
  </si>
  <si>
    <t>Zakup 20 kijków do flag</t>
  </si>
  <si>
    <t>Hanna Dunowska</t>
  </si>
  <si>
    <t>Warsztaty dla dwch klas trzecich SP w Zespole Szkół</t>
  </si>
  <si>
    <t>PROAL Paweł Urbański, Włocławek</t>
  </si>
  <si>
    <t>zakup karmy dla kotów wolno żyjących</t>
  </si>
  <si>
    <t>10.11.2015</t>
  </si>
  <si>
    <t>Zleca wykonaniw monataż lampek świątecznych</t>
  </si>
  <si>
    <t>12.11.2015</t>
  </si>
  <si>
    <t>Podkowa Sportowa, Podkowa Leśna</t>
  </si>
  <si>
    <t>Realizacja zadania publicznego "Popularyzacja zdrowego i aktywnego stylu życia…"</t>
  </si>
  <si>
    <t>18.11.2015</t>
  </si>
  <si>
    <t>ZWiK Sp. z o.o., Grodzisk Mazowiecki</t>
  </si>
  <si>
    <t>Modernizacja przepompowni ścieków w Podkowie Leśnej przy ul.Jana Pawła II</t>
  </si>
  <si>
    <t>Madas, Milanówek</t>
  </si>
  <si>
    <t>Druk wizytówek dla Wiceprzewodniczącego Rady Miasta</t>
  </si>
  <si>
    <t>Zakup kurka manometrycznego fig - 528M20*1.5</t>
  </si>
  <si>
    <t>135.00 ZŁ</t>
  </si>
  <si>
    <t>166.05 zł</t>
  </si>
  <si>
    <t>19.11.2015</t>
  </si>
  <si>
    <t>Proserwis Karol Dudek, Lazy</t>
  </si>
  <si>
    <t>Wykonanie dwóch pod licznuków wody w pomieszczeniach kuchennych budynku Zespołu Szkół przy ul. Jana Pawła II 20 w Podkowa Leśna</t>
  </si>
  <si>
    <t>20.11.2015</t>
  </si>
  <si>
    <t>"Centrum Szkoleń Specjalnych Mirosław Zdanowski" Wiskitki</t>
  </si>
  <si>
    <t>Wykonanie 600 szt. smyczy i 600 szt. przypinek z nadrukiem "I Miejski Przystanek PaT w Podkowie Leśnej 28 XI 2015"</t>
  </si>
  <si>
    <t>23.11.2015</t>
  </si>
  <si>
    <t>Wykonanie 200 szt. smyczy i 200 szt. przypinek z nadrukiem "I Miejski Przystanek PaT w Podkowie Leśnej 28 XI 2015"</t>
  </si>
  <si>
    <t>Aktualizacja wniosku i studium wykonalności na rozbudowę szkoły</t>
  </si>
  <si>
    <t>Ling Brett, Książenice</t>
  </si>
  <si>
    <t>projekt graficzny Biuletynu nr 4/67</t>
  </si>
  <si>
    <t>Arkuszową Drukarnią Offsetową        Sp. z o.o.</t>
  </si>
  <si>
    <t>wydrukowanie Biuletynu nr 4/67</t>
  </si>
  <si>
    <t>24.11.2015</t>
  </si>
  <si>
    <t>Paetner Prenium Salata Sp. J., Płock</t>
  </si>
  <si>
    <t>Zamówienie kalendarzy książkowych i biurkowych na 2016 r.</t>
  </si>
  <si>
    <t>407.75023.2015</t>
  </si>
  <si>
    <t>ROAN Maria Łukin z siedzibą w Gorzowie Wlkp.</t>
  </si>
  <si>
    <t>Wykonanie strony internetowej miasta oraz BIP</t>
  </si>
  <si>
    <t>26.11.2015</t>
  </si>
  <si>
    <t>Forum Design Cards, Warszawa</t>
  </si>
  <si>
    <t>Zamówienie kartek świącznych</t>
  </si>
  <si>
    <t>Skrzywanek Jadwiga Skrzywanek Tomasz Skrzywanek Sp. j.</t>
  </si>
  <si>
    <t>Obiad dla uczestników I Miejskiego Przystanku PaT</t>
  </si>
  <si>
    <t>bk</t>
  </si>
  <si>
    <t>27.11.2015</t>
  </si>
  <si>
    <t>410.75023.2015</t>
  </si>
  <si>
    <t>KiM - Informacja Przestrzenna</t>
  </si>
  <si>
    <t>Oprogramowanie NEKROorganizer wersja 4.0</t>
  </si>
  <si>
    <t>Przedsiębiorstwo Handlowo Usługowe ADLEX Adam Wojdan</t>
  </si>
  <si>
    <t>Wykonanie podłogi z paneli w trzech pokojach lokalu nr 2 budynku mieszkalnego przy ulicy Orlej 4</t>
  </si>
  <si>
    <t>412.</t>
  </si>
  <si>
    <t>Tomasz Sikorski</t>
  </si>
  <si>
    <t>Przeprowadzenie "Warsztatu dziennikarskiego"</t>
  </si>
  <si>
    <t>413.</t>
  </si>
  <si>
    <t>Joanna Piwnik</t>
  </si>
  <si>
    <t>Przeprowadzenie "Warsztatu tańca jazzowego"</t>
  </si>
  <si>
    <t>414.</t>
  </si>
  <si>
    <t>Agencja Koncertowo-Artystyczna Pro Art. Music Paweł Woźniak</t>
  </si>
  <si>
    <t>Obsługa nagłośnienia podczas imprezy "Profilaktyka a Ty"</t>
  </si>
  <si>
    <t>415.</t>
  </si>
  <si>
    <t>Anetta Kołota</t>
  </si>
  <si>
    <t>Przeprowadzenie "Warsztatu zumby"</t>
  </si>
  <si>
    <t>Branko Bielopotocky</t>
  </si>
  <si>
    <t>Przeprowadzenie "Warsztatu hip-hopu"</t>
  </si>
  <si>
    <t>Grzegorz Wlaźlak</t>
  </si>
  <si>
    <t>Działalność koncertowa zespołu BETHEL</t>
  </si>
  <si>
    <t>30.11.2015</t>
  </si>
  <si>
    <t>Zakład Usług Wielobranzowych Jolanta Generalczyk</t>
  </si>
  <si>
    <t xml:space="preserve">Rewitalizacja Lesnego Parku Mijeskiego w Podkowie Lesnej .Polegająca na pielegnacji drzew </t>
  </si>
  <si>
    <t>Pogotowie Drzewne, Goniądz</t>
  </si>
  <si>
    <t>Rewitalizacja Lesnego Parku Mijeskiego w Podkowie Lesnej .Polegająca na pielegnacji drzew . Inspektor nadzoru</t>
  </si>
  <si>
    <t xml:space="preserve">3690 zl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</si>
</sst>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8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0"/>
    </xf>
    <xf borderId="2" fillId="0" fontId="1" numFmtId="49" xfId="0" applyAlignment="1" applyBorder="1" applyFont="1" applyNumberFormat="1">
      <alignment horizontal="center" shrinkToFit="0" vertical="center" wrapText="1"/>
    </xf>
    <xf borderId="2" fillId="0" fontId="7" numFmtId="49" xfId="0" applyAlignment="1" applyBorder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2" fillId="0" fontId="1" numFmtId="165" xfId="0" applyAlignment="1" applyBorder="1" applyFont="1" applyNumberFormat="1">
      <alignment horizontal="center" shrinkToFit="0" vertical="center" wrapText="0"/>
    </xf>
    <xf borderId="2" fillId="0" fontId="1" numFmtId="4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60.0" customHeight="1">
      <c r="A4" s="7">
        <v>381.0</v>
      </c>
      <c r="B4" s="7" t="s">
        <v>10</v>
      </c>
      <c r="C4" s="8" t="str">
        <f>HYPERLINK("http://bip.podkowalesna.pl/wp-content/uploads/2018/09/381.80101.2015.pdf","381.80101.2015")</f>
        <v>381.80101.2015</v>
      </c>
      <c r="D4" s="9" t="s">
        <v>11</v>
      </c>
      <c r="E4" s="9" t="s">
        <v>12</v>
      </c>
      <c r="F4" s="10">
        <v>34062.39</v>
      </c>
      <c r="G4" s="7"/>
      <c r="H4" s="10">
        <v>27693.0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30.75" customHeight="1">
      <c r="A5" s="7">
        <v>382.0</v>
      </c>
      <c r="B5" s="7" t="s">
        <v>10</v>
      </c>
      <c r="C5" s="8" t="str">
        <f>HYPERLINK("http://bip.podkowalesna.pl/wp-content/uploads/2018/09/382.75023.2015-1.pdf","382.75023.2015")</f>
        <v>382.75023.2015</v>
      </c>
      <c r="D5" s="9" t="s">
        <v>13</v>
      </c>
      <c r="E5" s="9" t="s">
        <v>14</v>
      </c>
      <c r="F5" s="7">
        <v>1002.45</v>
      </c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30.0" customHeight="1">
      <c r="A6" s="7">
        <v>383.0</v>
      </c>
      <c r="B6" s="7" t="s">
        <v>10</v>
      </c>
      <c r="C6" s="8" t="str">
        <f>HYPERLINK("http://bip.podkowalesna.pl/wp-content/uploads/2018/09/383.75023.2015.pdf","383.75023.2015")</f>
        <v>383.75023.2015</v>
      </c>
      <c r="D6" s="9" t="s">
        <v>15</v>
      </c>
      <c r="E6" s="9" t="s">
        <v>16</v>
      </c>
      <c r="F6" s="7">
        <v>3876.0</v>
      </c>
      <c r="G6" s="7" t="s">
        <v>17</v>
      </c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30.0" customHeight="1">
      <c r="A7" s="7">
        <v>384.0</v>
      </c>
      <c r="B7" s="7" t="s">
        <v>18</v>
      </c>
      <c r="C7" s="8" t="str">
        <f>HYPERLINK("http://bip.podkowalesna.pl/wp-content/uploads/2018/09/384.40002.2015.pdf","384.40002.2015")</f>
        <v>384.40002.2015</v>
      </c>
      <c r="D7" s="9" t="s">
        <v>19</v>
      </c>
      <c r="E7" s="9" t="s">
        <v>20</v>
      </c>
      <c r="F7" s="7">
        <v>461.2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0.0" customHeight="1">
      <c r="A8" s="7">
        <v>385.0</v>
      </c>
      <c r="B8" s="7" t="s">
        <v>18</v>
      </c>
      <c r="C8" s="8" t="str">
        <f>HYPERLINK("http://bip.podkowalesna.pl/wp-content/uploads/2018/09/385.40002.2015.pdf","385.40002.2015")</f>
        <v>385.40002.2015</v>
      </c>
      <c r="D8" s="9" t="s">
        <v>21</v>
      </c>
      <c r="E8" s="9" t="s">
        <v>22</v>
      </c>
      <c r="F8" s="7">
        <v>52.89</v>
      </c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34.5" customHeight="1">
      <c r="A9" s="7">
        <v>386.0</v>
      </c>
      <c r="B9" s="7" t="s">
        <v>18</v>
      </c>
      <c r="C9" s="8" t="str">
        <f>HYPERLINK("http://bip.podkowalesna.pl/wp-content/uploads/2018/09/386.90015.2015.pdf","386.90015.2015")</f>
        <v>386.90015.2015</v>
      </c>
      <c r="D9" s="9" t="s">
        <v>23</v>
      </c>
      <c r="E9" s="9" t="s">
        <v>24</v>
      </c>
      <c r="F9" s="10">
        <v>6148.03</v>
      </c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52.5" customHeight="1">
      <c r="A10" s="7">
        <v>387.0</v>
      </c>
      <c r="B10" s="7" t="s">
        <v>25</v>
      </c>
      <c r="C10" s="8" t="str">
        <f>HYPERLINK("http://bip.podkowalesna.pl/wp-content/uploads/2018/09/387.80101.2015.pdf","387.80101.2015")</f>
        <v>387.80101.2015</v>
      </c>
      <c r="D10" s="9" t="s">
        <v>26</v>
      </c>
      <c r="E10" s="9" t="s">
        <v>27</v>
      </c>
      <c r="F10" s="10">
        <v>1980.0</v>
      </c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30.0" customHeight="1">
      <c r="A11" s="7">
        <v>388.0</v>
      </c>
      <c r="B11" s="7" t="s">
        <v>25</v>
      </c>
      <c r="C11" s="8" t="str">
        <f>HYPERLINK("http://bip.podkowalesna.pl/wp-content/uploads/2018/09/388.60016.2015.pdf","388.60016.2015")</f>
        <v>388.60016.2015</v>
      </c>
      <c r="D11" s="7" t="s">
        <v>28</v>
      </c>
      <c r="E11" s="9" t="s">
        <v>29</v>
      </c>
      <c r="F11" s="10">
        <v>890.0</v>
      </c>
      <c r="G11" s="7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60.0" customHeight="1">
      <c r="A12" s="7">
        <v>389.0</v>
      </c>
      <c r="B12" s="7" t="s">
        <v>10</v>
      </c>
      <c r="C12" s="8" t="str">
        <f>HYPERLINK("http://bip.podkowalesna.pl/wp-content/uploads/2018/09/389.60016.2015.pdf","389.60016.2015")</f>
        <v>389.60016.2015</v>
      </c>
      <c r="D12" s="7" t="s">
        <v>30</v>
      </c>
      <c r="E12" s="9" t="s">
        <v>31</v>
      </c>
      <c r="F12" s="10">
        <v>9840.0</v>
      </c>
      <c r="G12" s="7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90.0" customHeight="1">
      <c r="A13" s="7">
        <v>390.0</v>
      </c>
      <c r="B13" s="7" t="s">
        <v>32</v>
      </c>
      <c r="C13" s="8" t="str">
        <f>HYPERLINK("http://bip.podkowalesna.pl/wp-content/uploads/2018/09/390.75023.2015.pdf","390.75023.2015")</f>
        <v>390.75023.2015</v>
      </c>
      <c r="D13" s="9" t="s">
        <v>33</v>
      </c>
      <c r="E13" s="9" t="s">
        <v>34</v>
      </c>
      <c r="F13" s="10">
        <v>22988.7</v>
      </c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81.75" customHeight="1">
      <c r="A14" s="11">
        <v>391.0</v>
      </c>
      <c r="B14" s="11" t="s">
        <v>32</v>
      </c>
      <c r="C14" s="12" t="str">
        <f>HYPERLINK("http://bip.podkowalesna.pl/wp-content/uploads/2018/09/391.60016.2015.pdf","391.60016.2015")</f>
        <v>391.60016.2015</v>
      </c>
      <c r="D14" s="11" t="s">
        <v>35</v>
      </c>
      <c r="E14" s="11" t="s">
        <v>36</v>
      </c>
      <c r="F14" s="11" t="s">
        <v>37</v>
      </c>
      <c r="G14" s="11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33.75" customHeight="1">
      <c r="A15" s="7">
        <v>392.0</v>
      </c>
      <c r="B15" s="7" t="s">
        <v>38</v>
      </c>
      <c r="C15" s="8" t="str">
        <f>HYPERLINK("http://bip.podkowalesna.pl/wp-content/uploads/2018/09/392.60016.2015.pdf","392.60016.2015")</f>
        <v>392.60016.2015</v>
      </c>
      <c r="D15" s="7" t="s">
        <v>28</v>
      </c>
      <c r="E15" s="7" t="s">
        <v>39</v>
      </c>
      <c r="F15" s="10">
        <v>120.0</v>
      </c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33.75" customHeight="1">
      <c r="A16" s="7">
        <v>393.0</v>
      </c>
      <c r="B16" s="7" t="s">
        <v>38</v>
      </c>
      <c r="C16" s="8" t="str">
        <f>HYPERLINK("http://bip.podkowalesna.pl/wp-content/uploads/2018/09/393.85154.2015.pdf","393.85154.2015")</f>
        <v>393.85154.2015</v>
      </c>
      <c r="D16" s="7" t="s">
        <v>40</v>
      </c>
      <c r="E16" s="7" t="s">
        <v>41</v>
      </c>
      <c r="F16" s="10">
        <v>1600.0</v>
      </c>
      <c r="G16" s="7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1.5" customHeight="1">
      <c r="A17" s="7">
        <v>394.0</v>
      </c>
      <c r="B17" s="7" t="s">
        <v>38</v>
      </c>
      <c r="C17" s="8" t="str">
        <f>HYPERLINK("http://bip.podkowalesna.pl/wp-content/uploads/2018/09/394.90013.2015.pdf","394.90013.2015")</f>
        <v>394.90013.2015</v>
      </c>
      <c r="D17" s="7" t="s">
        <v>42</v>
      </c>
      <c r="E17" s="7" t="s">
        <v>43</v>
      </c>
      <c r="F17" s="14">
        <v>378.0</v>
      </c>
      <c r="G17" s="7"/>
      <c r="H17" s="14">
        <v>350.0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0" customHeight="1">
      <c r="A18" s="7">
        <v>395.0</v>
      </c>
      <c r="B18" s="7" t="s">
        <v>44</v>
      </c>
      <c r="C18" s="8" t="str">
        <f>HYPERLINK("http://bip.podkowalesna.pl/wp-content/uploads/2018/09/395.90015.2015.pdf","395.90015.2015")</f>
        <v>395.90015.2015</v>
      </c>
      <c r="D18" s="7" t="s">
        <v>23</v>
      </c>
      <c r="E18" s="9" t="s">
        <v>45</v>
      </c>
      <c r="F18" s="14">
        <v>2952.0</v>
      </c>
      <c r="G18" s="7"/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66.0" customHeight="1">
      <c r="A19" s="7">
        <v>396.0</v>
      </c>
      <c r="B19" s="7" t="s">
        <v>46</v>
      </c>
      <c r="C19" s="8" t="str">
        <f>HYPERLINK("http://bip.podkowalesna.pl/wp-content/uploads/2018/09/396.92695.2015.pdf","396.92695.2015")</f>
        <v>396.92695.2015</v>
      </c>
      <c r="D19" s="7" t="s">
        <v>47</v>
      </c>
      <c r="E19" s="9" t="s">
        <v>48</v>
      </c>
      <c r="F19" s="7">
        <v>3100.0</v>
      </c>
      <c r="G19" s="7"/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31.5" customHeight="1">
      <c r="A20" s="7">
        <v>397.0</v>
      </c>
      <c r="B20" s="7" t="s">
        <v>49</v>
      </c>
      <c r="C20" s="8" t="str">
        <f>HYPERLINK("http://bip.podkowalesna.pl/wp-content/uploads/2018/09/397.90001.2015.pdf","397.90001.2015")</f>
        <v>397.90001.2015</v>
      </c>
      <c r="D20" s="7" t="s">
        <v>50</v>
      </c>
      <c r="E20" s="9" t="s">
        <v>51</v>
      </c>
      <c r="F20" s="7">
        <v>4640.0</v>
      </c>
      <c r="G20" s="7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7">
        <v>398.0</v>
      </c>
      <c r="B21" s="7" t="s">
        <v>49</v>
      </c>
      <c r="C21" s="8" t="str">
        <f>HYPERLINK("http://bip.podkowalesna.pl/wp-content/uploads/2018/09/398.75022.2015.pdf","398.75022.2015")</f>
        <v>398.75022.2015</v>
      </c>
      <c r="D21" s="7" t="s">
        <v>52</v>
      </c>
      <c r="E21" s="9" t="s">
        <v>53</v>
      </c>
      <c r="F21" s="10">
        <v>49.0</v>
      </c>
      <c r="G21" s="7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399.0</v>
      </c>
      <c r="B22" s="7" t="s">
        <v>49</v>
      </c>
      <c r="C22" s="8" t="str">
        <f>HYPERLINK("http://bip.podkowalesna.pl/wp-content/uploads/2018/09/399.40002.2015.pdf","399.40002.2015")</f>
        <v>399.40002.2015</v>
      </c>
      <c r="D22" s="9" t="s">
        <v>21</v>
      </c>
      <c r="E22" s="7" t="s">
        <v>54</v>
      </c>
      <c r="F22" s="7" t="s">
        <v>55</v>
      </c>
      <c r="G22" s="7"/>
      <c r="H22" s="7" t="s">
        <v>56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60.0" customHeight="1">
      <c r="A23" s="7">
        <v>400.0</v>
      </c>
      <c r="B23" s="7" t="s">
        <v>57</v>
      </c>
      <c r="C23" s="8" t="str">
        <f>HYPERLINK("http://bip.podkowalesna.pl/wp-content/uploads/2018/09/400.70005.2015.pdf","400.70005.2015")</f>
        <v>400.70005.2015</v>
      </c>
      <c r="D23" s="7" t="s">
        <v>58</v>
      </c>
      <c r="E23" s="9" t="s">
        <v>59</v>
      </c>
      <c r="F23" s="10">
        <v>799.5</v>
      </c>
      <c r="G23" s="7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60.0" customHeight="1">
      <c r="A24" s="7">
        <v>401.0</v>
      </c>
      <c r="B24" s="7" t="s">
        <v>60</v>
      </c>
      <c r="C24" s="8" t="str">
        <f>HYPERLINK("http://bip.podkowalesna.pl/wp-content/uploads/2018/09/401.85153.2015.pdf","401.85153.2015")</f>
        <v>401.85153.2015</v>
      </c>
      <c r="D24" s="9" t="s">
        <v>61</v>
      </c>
      <c r="E24" s="9" t="s">
        <v>62</v>
      </c>
      <c r="F24" s="10">
        <v>1380.0</v>
      </c>
      <c r="G24" s="7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60.0" customHeight="1">
      <c r="A25" s="7">
        <v>402.0</v>
      </c>
      <c r="B25" s="7" t="s">
        <v>63</v>
      </c>
      <c r="C25" s="8" t="str">
        <f>HYPERLINK("http://bip.podkowalesna.pl/wp-content/uploads/2018/09/402.85154.2015.pdf","402.85154.2015")</f>
        <v>402.85154.2015</v>
      </c>
      <c r="D25" s="9" t="s">
        <v>61</v>
      </c>
      <c r="E25" s="9" t="s">
        <v>64</v>
      </c>
      <c r="F25" s="10">
        <v>460.0</v>
      </c>
      <c r="G25" s="7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30.0" customHeight="1">
      <c r="A26" s="7">
        <v>403.0</v>
      </c>
      <c r="B26" s="7" t="s">
        <v>63</v>
      </c>
      <c r="C26" s="8" t="str">
        <f>HYPERLINK("http://bip.podkowalesna.pl/wp-content/uploads/2018/09/403.60016.2015.pdf","403.80101.2015")</f>
        <v>403.80101.2015</v>
      </c>
      <c r="D26" s="7" t="s">
        <v>30</v>
      </c>
      <c r="E26" s="9" t="s">
        <v>65</v>
      </c>
      <c r="F26" s="15">
        <v>9840.0</v>
      </c>
      <c r="G26" s="7"/>
      <c r="H26" s="15">
        <v>8000.0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1.5" customHeight="1">
      <c r="A27" s="7">
        <v>404.0</v>
      </c>
      <c r="B27" s="7" t="s">
        <v>63</v>
      </c>
      <c r="C27" s="8" t="str">
        <f>HYPERLINK("http://bip.podkowalesna.pl/wp-content/uploads/2018/09/404.75075.2015.pdf","404.75075.2015")</f>
        <v>404.75075.2015</v>
      </c>
      <c r="D27" s="7" t="s">
        <v>66</v>
      </c>
      <c r="E27" s="7" t="s">
        <v>67</v>
      </c>
      <c r="F27" s="7">
        <v>1230.0</v>
      </c>
      <c r="G27" s="7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0.0" customHeight="1">
      <c r="A28" s="7">
        <v>405.0</v>
      </c>
      <c r="B28" s="7" t="s">
        <v>63</v>
      </c>
      <c r="C28" s="8" t="str">
        <f>HYPERLINK("http://bip.podkowalesna.pl/wp-content/uploads/2018/09/405.75075.2015.pdf","405.75075.2016")</f>
        <v>405.75075.2016</v>
      </c>
      <c r="D28" s="9" t="s">
        <v>68</v>
      </c>
      <c r="E28" s="7" t="s">
        <v>69</v>
      </c>
      <c r="F28" s="7">
        <v>2383.2</v>
      </c>
      <c r="G28" s="7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7">
        <v>406.0</v>
      </c>
      <c r="B29" s="7" t="s">
        <v>70</v>
      </c>
      <c r="C29" s="8" t="str">
        <f>HYPERLINK("http://bip.podkowalesna.pl/wp-content/uploads/2018/09/406.75023.2015.pdf","406.75023.2015")</f>
        <v>406.75023.2015</v>
      </c>
      <c r="D29" s="9" t="s">
        <v>71</v>
      </c>
      <c r="E29" s="9" t="s">
        <v>72</v>
      </c>
      <c r="F29" s="10">
        <v>932.46</v>
      </c>
      <c r="G29" s="7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0" customHeight="1">
      <c r="A30" s="7">
        <v>407.0</v>
      </c>
      <c r="B30" s="7" t="s">
        <v>70</v>
      </c>
      <c r="C30" s="8" t="s">
        <v>73</v>
      </c>
      <c r="D30" s="9" t="s">
        <v>74</v>
      </c>
      <c r="E30" s="9" t="s">
        <v>75</v>
      </c>
      <c r="F30" s="7">
        <v>30750.0</v>
      </c>
      <c r="G30" s="7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2.25" customHeight="1">
      <c r="A31" s="7">
        <v>408.0</v>
      </c>
      <c r="B31" s="7" t="s">
        <v>76</v>
      </c>
      <c r="C31" s="8" t="str">
        <f>HYPERLINK("http://bip.podkowalesna.pl/wp-content/uploads/2018/09/408.75023.2015.pdf","408.75023.2015")</f>
        <v>408.75023.2015</v>
      </c>
      <c r="D31" s="7" t="s">
        <v>77</v>
      </c>
      <c r="E31" s="7" t="s">
        <v>78</v>
      </c>
      <c r="F31" s="10">
        <v>588.21</v>
      </c>
      <c r="G31" s="7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0.0" customHeight="1">
      <c r="A32" s="7">
        <v>409.0</v>
      </c>
      <c r="B32" s="7" t="s">
        <v>76</v>
      </c>
      <c r="C32" s="8" t="str">
        <f>HYPERLINK("http://bip.podkowalesna.pl/wp-content/uploads/2018/09/409.85154.2015.pdf","409.85154.2015")</f>
        <v>409.85154.2015</v>
      </c>
      <c r="D32" s="9" t="s">
        <v>79</v>
      </c>
      <c r="E32" s="9" t="s">
        <v>80</v>
      </c>
      <c r="F32" s="14">
        <v>3500.0</v>
      </c>
      <c r="G32" s="7"/>
      <c r="H32" s="7" t="s">
        <v>81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7">
        <v>410.0</v>
      </c>
      <c r="B33" s="7" t="s">
        <v>82</v>
      </c>
      <c r="C33" s="8" t="s">
        <v>83</v>
      </c>
      <c r="D33" s="7" t="s">
        <v>84</v>
      </c>
      <c r="E33" s="9" t="s">
        <v>85</v>
      </c>
      <c r="F33" s="7">
        <v>505.53</v>
      </c>
      <c r="G33" s="7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45.0" customHeight="1">
      <c r="A34" s="7">
        <v>411.0</v>
      </c>
      <c r="B34" s="7" t="s">
        <v>82</v>
      </c>
      <c r="C34" s="8" t="str">
        <f>HYPERLINK("http://bip.podkowalesna.pl/wp-content/uploads/2018/09/411.70005.2015.pdf","411.70005.2015")</f>
        <v>411.70005.2015</v>
      </c>
      <c r="D34" s="9" t="s">
        <v>86</v>
      </c>
      <c r="E34" s="9" t="s">
        <v>87</v>
      </c>
      <c r="F34" s="14">
        <v>3800.0</v>
      </c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30.0" customHeight="1">
      <c r="A35" s="7" t="s">
        <v>88</v>
      </c>
      <c r="B35" s="7" t="s">
        <v>82</v>
      </c>
      <c r="C35" s="8" t="str">
        <f>HYPERLINK("http://bip.podkowalesna.pl/wp-content/uploads/2018/09/412.85154.2015.pdf","412.85154.2015")</f>
        <v>412.85154.2015</v>
      </c>
      <c r="D35" s="7" t="s">
        <v>89</v>
      </c>
      <c r="E35" s="9" t="s">
        <v>90</v>
      </c>
      <c r="F35" s="14">
        <v>1200.0</v>
      </c>
      <c r="G35" s="7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 t="s">
        <v>91</v>
      </c>
      <c r="B36" s="7" t="s">
        <v>82</v>
      </c>
      <c r="C36" s="8" t="str">
        <f>HYPERLINK("http://bip.podkowalesna.pl/wp-content/uploads/2018/09/413.85153.2015.pdf","413.85153.2015")</f>
        <v>413.85153.2015</v>
      </c>
      <c r="D36" s="7" t="s">
        <v>92</v>
      </c>
      <c r="E36" s="9" t="s">
        <v>93</v>
      </c>
      <c r="F36" s="14">
        <v>590.0</v>
      </c>
      <c r="G36" s="7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0.0" customHeight="1">
      <c r="A37" s="7" t="s">
        <v>94</v>
      </c>
      <c r="B37" s="7" t="s">
        <v>82</v>
      </c>
      <c r="C37" s="8" t="str">
        <f>HYPERLINK("http://bip.podkowalesna.pl/wp-content/uploads/2018/09/414.85154.2015.pdf","414.85154.2015")</f>
        <v>414.85154.2015</v>
      </c>
      <c r="D37" s="9" t="s">
        <v>95</v>
      </c>
      <c r="E37" s="9" t="s">
        <v>96</v>
      </c>
      <c r="F37" s="14">
        <v>8750.0</v>
      </c>
      <c r="G37" s="7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32.25" customHeight="1">
      <c r="A38" s="7" t="s">
        <v>97</v>
      </c>
      <c r="B38" s="7" t="s">
        <v>82</v>
      </c>
      <c r="C38" s="8" t="str">
        <f>HYPERLINK("http://bip.podkowalesna.pl/wp-content/uploads/2018/09/415.85153.2015.pdf","415.85153.2015")</f>
        <v>415.85153.2015</v>
      </c>
      <c r="D38" s="7" t="s">
        <v>98</v>
      </c>
      <c r="E38" s="7" t="s">
        <v>99</v>
      </c>
      <c r="F38" s="14">
        <v>470.0</v>
      </c>
      <c r="G38" s="7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32.25" customHeight="1">
      <c r="A39" s="7">
        <v>416.0</v>
      </c>
      <c r="B39" s="7" t="s">
        <v>82</v>
      </c>
      <c r="C39" s="8" t="str">
        <f>HYPERLINK("http://bip.podkowalesna.pl/wp-content/uploads/2018/09/416.85153.2015.pdf","416.85153.2015")</f>
        <v>416.85153.2015</v>
      </c>
      <c r="D39" s="7" t="s">
        <v>100</v>
      </c>
      <c r="E39" s="7" t="s">
        <v>101</v>
      </c>
      <c r="F39" s="14">
        <v>1550.0</v>
      </c>
      <c r="G39" s="7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33.0" customHeight="1">
      <c r="A40" s="7">
        <v>417.0</v>
      </c>
      <c r="B40" s="7" t="s">
        <v>82</v>
      </c>
      <c r="C40" s="8" t="str">
        <f>HYPERLINK("http://bip.podkowalesna.pl/wp-content/uploads/2018/09/417.85154.2015.pdf","417.85154.2015")</f>
        <v>417.85154.2015</v>
      </c>
      <c r="D40" s="7" t="s">
        <v>102</v>
      </c>
      <c r="E40" s="7" t="s">
        <v>103</v>
      </c>
      <c r="F40" s="14">
        <v>8800.0</v>
      </c>
      <c r="G40" s="7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45.0" customHeight="1">
      <c r="A41" s="7">
        <v>418.0</v>
      </c>
      <c r="B41" s="7" t="s">
        <v>104</v>
      </c>
      <c r="C41" s="8" t="str">
        <f>HYPERLINK("http://bip.podkowalesna.pl/wp-content/uploads/2018/09/418.90004.2015.pdf","418.90004.2015")</f>
        <v>418.90004.2015</v>
      </c>
      <c r="D41" s="9" t="s">
        <v>105</v>
      </c>
      <c r="E41" s="9" t="s">
        <v>106</v>
      </c>
      <c r="F41" s="10">
        <v>89100.0</v>
      </c>
      <c r="G41" s="7"/>
      <c r="H41" s="15">
        <v>82500.0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45.0" customHeight="1">
      <c r="A42" s="7">
        <v>419.0</v>
      </c>
      <c r="B42" s="7" t="s">
        <v>104</v>
      </c>
      <c r="C42" s="8" t="str">
        <f>HYPERLINK("http://bip.podkowalesna.pl/wp-content/uploads/2018/09/419.90004.2015.pdf","419.90004.2015")</f>
        <v>419.90004.2015</v>
      </c>
      <c r="D42" s="9" t="s">
        <v>107</v>
      </c>
      <c r="E42" s="9" t="s">
        <v>108</v>
      </c>
      <c r="F42" s="7" t="s">
        <v>109</v>
      </c>
      <c r="G42" s="7"/>
      <c r="H42" s="14">
        <v>3000.0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</sheetData>
  <mergeCells count="2">
    <mergeCell ref="A2:G2"/>
    <mergeCell ref="D1:G1"/>
  </mergeCells>
  <hyperlinks>
    <hyperlink display="407.75023.2015" location="'2015'!C30" ref="C30"/>
    <hyperlink display="410.75023.2015" location="'2015'!C33" ref="C33"/>
  </hyperlinks>
  <printOptions/>
  <pageMargins bottom="0.75" footer="0.0" header="0.0" left="0.7" right="0.7" top="0.75"/>
  <pageSetup orientation="landscape"/>
  <drawing r:id="rId1"/>
</worksheet>
</file>