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kapkowski\Desktop\Podkowa Leśna\Opr. uliczne\"/>
    </mc:Choice>
  </mc:AlternateContent>
  <bookViews>
    <workbookView xWindow="0" yWindow="0" windowWidth="28800" windowHeight="143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219" i="1" l="1"/>
  <c r="O218" i="1"/>
  <c r="O217" i="1"/>
  <c r="O214" i="1"/>
  <c r="O215" i="1"/>
  <c r="O213" i="1"/>
  <c r="O211" i="1"/>
  <c r="O210" i="1"/>
  <c r="O207" i="1"/>
  <c r="O208" i="1"/>
  <c r="O209" i="1"/>
  <c r="O206" i="1"/>
  <c r="O205" i="1"/>
  <c r="O196" i="1"/>
  <c r="O194" i="1"/>
  <c r="O186" i="1"/>
  <c r="O187" i="1"/>
  <c r="O188" i="1"/>
  <c r="O189" i="1"/>
  <c r="O191" i="1"/>
  <c r="O192" i="1"/>
  <c r="O193" i="1"/>
  <c r="O185" i="1"/>
  <c r="O184" i="1"/>
  <c r="O183" i="1"/>
  <c r="O172" i="1"/>
  <c r="O171" i="1"/>
  <c r="O173" i="1"/>
  <c r="O174" i="1"/>
  <c r="O169" i="1"/>
  <c r="O168" i="1"/>
  <c r="O166" i="1"/>
  <c r="O167" i="1"/>
  <c r="O165" i="1"/>
  <c r="O163" i="1"/>
  <c r="O162" i="1"/>
  <c r="O161" i="1"/>
  <c r="O160" i="1"/>
  <c r="O157" i="1"/>
  <c r="O158" i="1"/>
  <c r="O156" i="1"/>
  <c r="O147" i="1"/>
  <c r="O146" i="1"/>
  <c r="O143" i="1"/>
  <c r="O144" i="1"/>
  <c r="O145" i="1"/>
  <c r="O141" i="1"/>
  <c r="O139" i="1"/>
  <c r="O137" i="1"/>
  <c r="O136" i="1"/>
  <c r="O134" i="1"/>
  <c r="O135" i="1"/>
  <c r="O133" i="1"/>
  <c r="O122" i="1"/>
  <c r="O123" i="1"/>
  <c r="O124" i="1"/>
  <c r="O121" i="1"/>
  <c r="O119" i="1"/>
  <c r="O117" i="1"/>
  <c r="O118" i="1"/>
  <c r="O116" i="1"/>
  <c r="O114" i="1"/>
  <c r="O113" i="1"/>
  <c r="O112" i="1"/>
  <c r="O111" i="1"/>
  <c r="O110" i="1"/>
  <c r="O109" i="1"/>
  <c r="O100" i="1"/>
  <c r="O99" i="1"/>
  <c r="O98" i="1"/>
  <c r="O97" i="1"/>
  <c r="O92" i="1"/>
  <c r="O93" i="1"/>
  <c r="O94" i="1"/>
  <c r="O95" i="1"/>
  <c r="O91" i="1"/>
  <c r="O88" i="1"/>
  <c r="O89" i="1"/>
  <c r="O87" i="1"/>
  <c r="O85" i="1"/>
  <c r="O84" i="1"/>
  <c r="O83" i="1"/>
  <c r="O75" i="1"/>
  <c r="O74" i="1"/>
  <c r="O73" i="1"/>
  <c r="O72" i="1"/>
  <c r="O71" i="1"/>
  <c r="O69" i="1"/>
  <c r="O70" i="1"/>
  <c r="O68" i="1"/>
  <c r="O66" i="1"/>
  <c r="O65" i="1"/>
  <c r="O64" i="1"/>
  <c r="O63" i="1"/>
  <c r="O62" i="1"/>
  <c r="O61" i="1"/>
  <c r="O59" i="1"/>
  <c r="O45" i="1"/>
  <c r="O46" i="1"/>
  <c r="O47" i="1"/>
  <c r="O48" i="1"/>
  <c r="O49" i="1"/>
  <c r="O50" i="1"/>
  <c r="O44" i="1"/>
  <c r="O42" i="1"/>
  <c r="O41" i="1"/>
  <c r="O35" i="1"/>
  <c r="O36" i="1"/>
  <c r="O37" i="1"/>
  <c r="O38" i="1"/>
  <c r="O39" i="1"/>
  <c r="O34" i="1"/>
  <c r="O25" i="1"/>
  <c r="O24" i="1"/>
  <c r="O23" i="1"/>
  <c r="O20" i="1"/>
  <c r="O18" i="1"/>
  <c r="O19" i="1"/>
  <c r="O17" i="1"/>
  <c r="O16" i="1"/>
  <c r="O15" i="1"/>
  <c r="O13" i="1"/>
  <c r="O12" i="1"/>
  <c r="O11" i="1"/>
  <c r="O221" i="1" s="1"/>
  <c r="O10" i="1"/>
  <c r="O9" i="1"/>
</calcChain>
</file>

<file path=xl/sharedStrings.xml><?xml version="1.0" encoding="utf-8"?>
<sst xmlns="http://schemas.openxmlformats.org/spreadsheetml/2006/main" count="670" uniqueCount="304">
  <si>
    <r>
      <rPr>
        <sz val="11"/>
        <rFont val="Arial"/>
      </rPr>
      <t>Zestawienie projektowanych opraw oświetlenia ulicznego na terenie miasta Podkowa Leśna</t>
    </r>
  </si>
  <si>
    <r>
      <rPr>
        <b/>
        <sz val="7"/>
        <rFont val="Arial"/>
      </rPr>
      <t>l.p.</t>
    </r>
  </si>
  <si>
    <r>
      <rPr>
        <b/>
        <sz val="7"/>
        <rFont val="Arial"/>
      </rPr>
      <t>1</t>
    </r>
  </si>
  <si>
    <r>
      <rPr>
        <b/>
        <sz val="7"/>
        <rFont val="Arial"/>
      </rPr>
      <t>2</t>
    </r>
  </si>
  <si>
    <r>
      <rPr>
        <b/>
        <sz val="7"/>
        <rFont val="Arial"/>
      </rPr>
      <t>3</t>
    </r>
  </si>
  <si>
    <r>
      <rPr>
        <b/>
        <sz val="7"/>
        <rFont val="Arial"/>
      </rPr>
      <t>Nr stacji</t>
    </r>
  </si>
  <si>
    <r>
      <rPr>
        <b/>
        <sz val="7"/>
        <rFont val="Arial"/>
      </rPr>
      <t>315</t>
    </r>
  </si>
  <si>
    <r>
      <rPr>
        <b/>
        <sz val="7"/>
        <rFont val="Arial"/>
      </rPr>
      <t>334</t>
    </r>
  </si>
  <si>
    <r>
      <rPr>
        <b/>
        <sz val="7"/>
        <rFont val="Arial"/>
      </rPr>
      <t>b.nr</t>
    </r>
  </si>
  <si>
    <r>
      <rPr>
        <b/>
        <sz val="7"/>
        <rFont val="Arial"/>
      </rPr>
      <t>nazwa stacji ( rejon ulic / ulica )</t>
    </r>
  </si>
  <si>
    <r>
      <rPr>
        <b/>
        <sz val="7"/>
        <rFont val="Arial"/>
      </rPr>
      <t>BORSUCZA, ul.Wiewiórek</t>
    </r>
  </si>
  <si>
    <r>
      <rPr>
        <b/>
        <sz val="7"/>
        <rFont val="Arial"/>
      </rPr>
      <t>GŁÓWNA, ul.J.Pawła II</t>
    </r>
  </si>
  <si>
    <r>
      <rPr>
        <b/>
        <sz val="7"/>
        <rFont val="Arial"/>
      </rPr>
      <t>BAŻANTÓW, ul.Gołębia</t>
    </r>
  </si>
  <si>
    <r>
      <rPr>
        <b/>
        <sz val="7"/>
        <rFont val="Arial"/>
      </rPr>
      <t>nr ewidencyjny</t>
    </r>
  </si>
  <si>
    <r>
      <rPr>
        <sz val="10"/>
        <rFont val="Consolas"/>
      </rPr>
      <t>O O CM h-</t>
    </r>
  </si>
  <si>
    <r>
      <rPr>
        <sz val="10"/>
        <rFont val="Consolas"/>
      </rPr>
      <t>CM O O CM h-</t>
    </r>
  </si>
  <si>
    <r>
      <rPr>
        <sz val="10"/>
        <rFont val="Consolas"/>
      </rPr>
      <t>CO o o CM h-</t>
    </r>
  </si>
  <si>
    <r>
      <rPr>
        <b/>
        <sz val="7"/>
        <rFont val="Arial"/>
      </rPr>
      <t>Moc umowna</t>
    </r>
  </si>
  <si>
    <r>
      <rPr>
        <b/>
        <sz val="7"/>
        <rFont val="Arial"/>
      </rPr>
      <t>4</t>
    </r>
  </si>
  <si>
    <r>
      <rPr>
        <b/>
        <sz val="7"/>
        <rFont val="Arial"/>
      </rPr>
      <t>5,5</t>
    </r>
  </si>
  <si>
    <r>
      <rPr>
        <b/>
        <sz val="7"/>
        <rFont val="Arial"/>
      </rPr>
      <t>nr licznika</t>
    </r>
  </si>
  <si>
    <r>
      <rPr>
        <b/>
        <sz val="7"/>
        <rFont val="Arial"/>
      </rPr>
      <t>Z098C000</t>
    </r>
  </si>
  <si>
    <r>
      <rPr>
        <sz val="10"/>
        <rFont val="Consolas"/>
      </rPr>
      <t xml:space="preserve">O CM h- </t>
    </r>
    <r>
      <rPr>
        <b/>
        <sz val="7"/>
        <rFont val="Arial"/>
      </rPr>
      <t xml:space="preserve">&lt;£&gt; </t>
    </r>
    <r>
      <rPr>
        <sz val="10"/>
        <rFont val="Consolas"/>
      </rPr>
      <t>CM lO O h-</t>
    </r>
  </si>
  <si>
    <r>
      <rPr>
        <sz val="10"/>
        <rFont val="Consolas"/>
      </rPr>
      <t>00 CD CO O OT</t>
    </r>
  </si>
  <si>
    <r>
      <rPr>
        <b/>
        <sz val="7"/>
        <rFont val="Arial"/>
      </rPr>
      <t>Nazwa ulicy ( odcinków ulic )</t>
    </r>
  </si>
  <si>
    <r>
      <rPr>
        <b/>
        <sz val="7"/>
        <rFont val="Arial"/>
      </rPr>
      <t>ul. Wiewiórek od Wilczej do Zamkowej i do Jeleniej</t>
    </r>
  </si>
  <si>
    <r>
      <rPr>
        <b/>
        <sz val="7"/>
        <rFont val="Arial"/>
      </rPr>
      <t>ul.Lisia</t>
    </r>
  </si>
  <si>
    <r>
      <rPr>
        <b/>
        <sz val="7"/>
        <rFont val="Arial"/>
      </rPr>
      <t>ul. Borsucza od Myśliwskiej do Wiewiórek</t>
    </r>
  </si>
  <si>
    <r>
      <rPr>
        <b/>
        <sz val="7"/>
        <rFont val="Arial"/>
      </rPr>
      <t>ul. Sarnia od Wilczej do Lisiej</t>
    </r>
  </si>
  <si>
    <r>
      <rPr>
        <b/>
        <sz val="7"/>
        <rFont val="Arial"/>
      </rPr>
      <t>ul. Wilcza od Bobrowej do Wiewiórek</t>
    </r>
  </si>
  <si>
    <r>
      <rPr>
        <b/>
        <sz val="7"/>
        <rFont val="Arial"/>
      </rPr>
      <t>ul. Jana Pawła II od Modrzewiowej do</t>
    </r>
  </si>
  <si>
    <r>
      <rPr>
        <b/>
        <sz val="7"/>
        <rFont val="Arial"/>
      </rPr>
      <t>ul. Akacjowa od Kościelnej do Klonowej</t>
    </r>
  </si>
  <si>
    <r>
      <rPr>
        <b/>
        <sz val="7"/>
        <rFont val="Arial"/>
      </rPr>
      <t>ul. Kościelna od Akacjowej do Lipowej</t>
    </r>
  </si>
  <si>
    <r>
      <rPr>
        <b/>
        <sz val="7"/>
        <rFont val="Arial"/>
      </rPr>
      <t>ul. Klonowa od Akacjowej do Lipowej</t>
    </r>
  </si>
  <si>
    <r>
      <rPr>
        <b/>
        <sz val="7"/>
        <rFont val="Arial"/>
      </rPr>
      <t>ul. Kasztanowa od Akacjowej do Lipowej</t>
    </r>
  </si>
  <si>
    <r>
      <rPr>
        <b/>
        <sz val="7"/>
        <rFont val="Arial"/>
      </rPr>
      <t>ul. Modrzewiowa od Jana Pawła II do Kasztanowej</t>
    </r>
  </si>
  <si>
    <r>
      <rPr>
        <b/>
        <sz val="7"/>
        <rFont val="Arial"/>
      </rPr>
      <t>Park i boczne</t>
    </r>
  </si>
  <si>
    <r>
      <rPr>
        <b/>
        <sz val="7"/>
        <rFont val="Arial"/>
      </rPr>
      <t>ul Bażantów od Ptasiej do Zachodniej</t>
    </r>
  </si>
  <si>
    <r>
      <rPr>
        <b/>
        <sz val="7"/>
        <rFont val="Arial"/>
      </rPr>
      <t>ul. Kukułek od Ptasiej do Zachodniej</t>
    </r>
  </si>
  <si>
    <r>
      <rPr>
        <b/>
        <sz val="7"/>
        <rFont val="Arial"/>
      </rPr>
      <t>ul. Zachodnia od Bażantow do Słowiczej</t>
    </r>
  </si>
  <si>
    <r>
      <rPr>
        <b/>
        <sz val="7"/>
        <rFont val="Arial"/>
      </rPr>
      <t>oprawy bez wymiany</t>
    </r>
  </si>
  <si>
    <r>
      <rPr>
        <b/>
        <sz val="7"/>
        <rFont val="Arial"/>
      </rPr>
      <t>ozdobne 70W</t>
    </r>
  </si>
  <si>
    <r>
      <rPr>
        <b/>
        <sz val="7"/>
        <rFont val="Arial"/>
      </rPr>
      <t>szt.</t>
    </r>
  </si>
  <si>
    <r>
      <rPr>
        <b/>
        <sz val="7"/>
        <rFont val="Arial"/>
      </rPr>
      <t>10</t>
    </r>
  </si>
  <si>
    <r>
      <rPr>
        <b/>
        <sz val="7"/>
        <rFont val="Arial"/>
      </rPr>
      <t>ELGIS 150W</t>
    </r>
  </si>
  <si>
    <r>
      <rPr>
        <b/>
        <sz val="7"/>
        <rFont val="Arial"/>
      </rPr>
      <t>led w parku 16D</t>
    </r>
  </si>
  <si>
    <r>
      <rPr>
        <sz val="10"/>
        <rFont val="Arial"/>
      </rPr>
      <t>13</t>
    </r>
  </si>
  <si>
    <r>
      <rPr>
        <sz val="10"/>
        <rFont val="Arial"/>
      </rPr>
      <t>szt.</t>
    </r>
  </si>
  <si>
    <r>
      <rPr>
        <sz val="10"/>
        <rFont val="Arial"/>
      </rPr>
      <t>4</t>
    </r>
  </si>
  <si>
    <r>
      <rPr>
        <sz val="10"/>
        <rFont val="Arial"/>
      </rPr>
      <t>16</t>
    </r>
  </si>
  <si>
    <r>
      <rPr>
        <sz val="10"/>
        <rFont val="Arial"/>
      </rPr>
      <t>6</t>
    </r>
  </si>
  <si>
    <r>
      <rPr>
        <sz val="10"/>
        <rFont val="Arial"/>
      </rPr>
      <t>5</t>
    </r>
  </si>
  <si>
    <r>
      <rPr>
        <sz val="10"/>
        <rFont val="Arial"/>
      </rPr>
      <t>8</t>
    </r>
  </si>
  <si>
    <r>
      <rPr>
        <sz val="10"/>
        <rFont val="Arial"/>
      </rPr>
      <t>15</t>
    </r>
  </si>
  <si>
    <r>
      <rPr>
        <sz val="10"/>
        <rFont val="Arial"/>
      </rPr>
      <t>2</t>
    </r>
  </si>
  <si>
    <r>
      <rPr>
        <sz val="10"/>
        <rFont val="Arial"/>
      </rPr>
      <t>7</t>
    </r>
  </si>
  <si>
    <r>
      <rPr>
        <sz val="10"/>
        <rFont val="Arial"/>
      </rPr>
      <t>11</t>
    </r>
  </si>
  <si>
    <r>
      <rPr>
        <sz val="10"/>
        <rFont val="Arial"/>
      </rPr>
      <t>MOC</t>
    </r>
  </si>
  <si>
    <r>
      <rPr>
        <sz val="10"/>
        <rFont val="Arial"/>
      </rPr>
      <t>kW</t>
    </r>
  </si>
  <si>
    <r>
      <rPr>
        <sz val="10"/>
        <rFont val="Arial"/>
      </rPr>
      <t>1,116</t>
    </r>
  </si>
  <si>
    <r>
      <rPr>
        <b/>
        <sz val="7"/>
        <rFont val="Arial"/>
      </rPr>
      <t>5</t>
    </r>
  </si>
  <si>
    <r>
      <rPr>
        <b/>
        <sz val="7"/>
        <rFont val="Arial"/>
      </rPr>
      <t>6</t>
    </r>
  </si>
  <si>
    <r>
      <rPr>
        <b/>
        <sz val="7"/>
        <rFont val="Arial"/>
      </rPr>
      <t>7</t>
    </r>
  </si>
  <si>
    <r>
      <rPr>
        <b/>
        <sz val="7"/>
        <rFont val="Arial"/>
      </rPr>
      <t>0044</t>
    </r>
  </si>
  <si>
    <r>
      <rPr>
        <b/>
        <sz val="7"/>
        <rFont val="Arial"/>
      </rPr>
      <t>ul.Mickiewicza</t>
    </r>
  </si>
  <si>
    <r>
      <rPr>
        <b/>
        <sz val="7"/>
        <rFont val="Arial"/>
      </rPr>
      <t>KRÓLICZA, ulJelenia r/Królicza</t>
    </r>
  </si>
  <si>
    <r>
      <rPr>
        <b/>
        <sz val="7"/>
        <rFont val="Arial"/>
      </rPr>
      <t>MYŚLIWSKA, ul.Wiewiórek r/Myśliwskiej</t>
    </r>
  </si>
  <si>
    <r>
      <rPr>
        <b/>
        <sz val="7"/>
        <rFont val="Arial"/>
      </rPr>
      <t>SASANEK, ul.Kwiatowa r/Sasanek</t>
    </r>
  </si>
  <si>
    <r>
      <rPr>
        <sz val="6"/>
        <rFont val="Consolas"/>
      </rPr>
      <t>O O CM h-</t>
    </r>
  </si>
  <si>
    <r>
      <rPr>
        <sz val="6"/>
        <rFont val="Consolas"/>
      </rPr>
      <t xml:space="preserve">IO O </t>
    </r>
    <r>
      <rPr>
        <b/>
        <sz val="7"/>
        <rFont val="Arial"/>
      </rPr>
      <t xml:space="preserve">o </t>
    </r>
    <r>
      <rPr>
        <sz val="6"/>
        <rFont val="Consolas"/>
      </rPr>
      <t>CM h-</t>
    </r>
  </si>
  <si>
    <r>
      <rPr>
        <sz val="6"/>
        <rFont val="Consolas"/>
      </rPr>
      <t xml:space="preserve">h- </t>
    </r>
    <r>
      <rPr>
        <b/>
        <sz val="7"/>
        <rFont val="Arial"/>
      </rPr>
      <t xml:space="preserve">o </t>
    </r>
    <r>
      <rPr>
        <b/>
        <sz val="7"/>
        <rFont val="Arial"/>
      </rPr>
      <t xml:space="preserve">+ </t>
    </r>
    <r>
      <rPr>
        <sz val="6"/>
        <rFont val="Consolas"/>
      </rPr>
      <t>LU CM</t>
    </r>
  </si>
  <si>
    <r>
      <rPr>
        <sz val="6"/>
        <rFont val="Consolas"/>
      </rPr>
      <t xml:space="preserve">CO O </t>
    </r>
    <r>
      <rPr>
        <b/>
        <sz val="7"/>
        <rFont val="Arial"/>
      </rPr>
      <t xml:space="preserve">o </t>
    </r>
    <r>
      <rPr>
        <sz val="6"/>
        <rFont val="Consolas"/>
      </rPr>
      <t>CM h-</t>
    </r>
  </si>
  <si>
    <r>
      <rPr>
        <b/>
        <sz val="7"/>
        <rFont val="Arial"/>
      </rPr>
      <t>14</t>
    </r>
  </si>
  <si>
    <r>
      <rPr>
        <sz val="6"/>
        <rFont val="Consolas"/>
      </rPr>
      <t xml:space="preserve">CM IO </t>
    </r>
    <r>
      <rPr>
        <sz val="6"/>
        <rFont val="Consolas"/>
      </rPr>
      <t xml:space="preserve">h- h- </t>
    </r>
    <r>
      <rPr>
        <sz val="6"/>
        <rFont val="Consolas"/>
      </rPr>
      <t xml:space="preserve">CM </t>
    </r>
    <r>
      <rPr>
        <i/>
        <sz val="6"/>
        <rFont val="Consolas"/>
      </rPr>
      <t>Ci Ci</t>
    </r>
  </si>
  <si>
    <r>
      <rPr>
        <sz val="6"/>
        <rFont val="Consolas"/>
      </rPr>
      <t xml:space="preserve">h- co co </t>
    </r>
    <r>
      <rPr>
        <b/>
        <sz val="7"/>
        <rFont val="Arial"/>
      </rPr>
      <t>o o o</t>
    </r>
  </si>
  <si>
    <r>
      <rPr>
        <b/>
        <sz val="7"/>
        <rFont val="Arial"/>
      </rPr>
      <t>6688SKM)</t>
    </r>
  </si>
  <si>
    <r>
      <rPr>
        <sz val="6"/>
        <rFont val="Consolas"/>
      </rPr>
      <t xml:space="preserve">CD CO h- co </t>
    </r>
    <r>
      <rPr>
        <b/>
        <sz val="7"/>
        <rFont val="Arial"/>
      </rPr>
      <t>o o o</t>
    </r>
  </si>
  <si>
    <r>
      <rPr>
        <b/>
        <sz val="7"/>
        <rFont val="Arial"/>
      </rPr>
      <t>ul. Jodłowa od Jana Pawła II do Bukowej i</t>
    </r>
  </si>
  <si>
    <r>
      <rPr>
        <b/>
        <sz val="7"/>
        <rFont val="Arial"/>
      </rPr>
      <t>ul. Mickiewicza od Sosnowej do</t>
    </r>
  </si>
  <si>
    <r>
      <rPr>
        <b/>
        <sz val="7"/>
        <rFont val="Arial"/>
      </rPr>
      <t>ul . Słowackiego od Prusa do Sienkiewicza</t>
    </r>
  </si>
  <si>
    <r>
      <rPr>
        <b/>
        <sz val="7"/>
        <rFont val="Arial"/>
      </rPr>
      <t>ul. Krasińskiego od Prusa do Młochowskiej</t>
    </r>
  </si>
  <si>
    <r>
      <rPr>
        <b/>
        <sz val="7"/>
        <rFont val="Arial"/>
      </rPr>
      <t>ul. Sienkiewicza od Mickiewicza do</t>
    </r>
  </si>
  <si>
    <r>
      <rPr>
        <b/>
        <sz val="7"/>
        <rFont val="Arial"/>
      </rPr>
      <t>ul. Prusa od Słowackiego do Krasińskiego</t>
    </r>
  </si>
  <si>
    <r>
      <rPr>
        <b/>
        <sz val="7"/>
        <rFont val="Arial"/>
      </rPr>
      <t>ul Jelenia od Błońskiej do Kreciej</t>
    </r>
  </si>
  <si>
    <r>
      <rPr>
        <b/>
        <sz val="7"/>
        <rFont val="Arial"/>
      </rPr>
      <t>ul Królicza od Sarniej do Akacjowej</t>
    </r>
  </si>
  <si>
    <r>
      <rPr>
        <b/>
        <sz val="7"/>
        <rFont val="Arial"/>
      </rPr>
      <t>ul Wiewiórek od Głównej do Wilczej</t>
    </r>
  </si>
  <si>
    <r>
      <rPr>
        <b/>
        <sz val="7"/>
        <rFont val="Arial"/>
      </rPr>
      <t>ul. Parkowa od Wrzosowej do Kwiatowej</t>
    </r>
  </si>
  <si>
    <r>
      <rPr>
        <b/>
        <sz val="7"/>
        <rFont val="Arial"/>
      </rPr>
      <t>ul. Bluszczowa od Kwiatowej do Sasanek</t>
    </r>
  </si>
  <si>
    <r>
      <rPr>
        <b/>
        <sz val="7"/>
        <rFont val="Arial"/>
      </rPr>
      <t>ul. Kwiatowa od Lilopa do Paproci</t>
    </r>
  </si>
  <si>
    <r>
      <rPr>
        <b/>
        <sz val="7"/>
        <rFont val="Arial"/>
      </rPr>
      <t>ul. Storczyków od Kwiatowej do Sasanek</t>
    </r>
  </si>
  <si>
    <r>
      <rPr>
        <b/>
        <sz val="7"/>
        <rFont val="Arial"/>
      </rPr>
      <t>ul. Sasanek od Storczyków do</t>
    </r>
  </si>
  <si>
    <r>
      <rPr>
        <sz val="10"/>
        <rFont val="Arial"/>
      </rPr>
      <t>12</t>
    </r>
  </si>
  <si>
    <r>
      <rPr>
        <sz val="10"/>
        <rFont val="Arial"/>
      </rPr>
      <t>10</t>
    </r>
  </si>
  <si>
    <r>
      <rPr>
        <sz val="10"/>
        <rFont val="Arial"/>
      </rPr>
      <t>3</t>
    </r>
  </si>
  <si>
    <r>
      <rPr>
        <sz val="10"/>
        <rFont val="Arial"/>
      </rPr>
      <t>19</t>
    </r>
  </si>
  <si>
    <r>
      <rPr>
        <sz val="10"/>
        <rFont val="Arial"/>
      </rPr>
      <t>20</t>
    </r>
  </si>
  <si>
    <r>
      <rPr>
        <b/>
        <sz val="7"/>
        <rFont val="Arial"/>
      </rPr>
      <t>8</t>
    </r>
  </si>
  <si>
    <r>
      <rPr>
        <b/>
        <sz val="7"/>
        <rFont val="Arial"/>
      </rPr>
      <t>9</t>
    </r>
  </si>
  <si>
    <r>
      <rPr>
        <b/>
        <sz val="7"/>
        <rFont val="Arial"/>
      </rPr>
      <t>0045</t>
    </r>
  </si>
  <si>
    <r>
      <rPr>
        <b/>
        <sz val="7"/>
        <rFont val="Arial"/>
      </rPr>
      <t>ul.Kazimierzowska</t>
    </r>
  </si>
  <si>
    <r>
      <rPr>
        <b/>
        <sz val="7"/>
        <rFont val="Arial"/>
      </rPr>
      <t>ul.Bluszczowa</t>
    </r>
  </si>
  <si>
    <r>
      <rPr>
        <b/>
        <sz val="7"/>
        <rFont val="Arial"/>
      </rPr>
      <t>BOROWIN, ul.J.Pawła II k/Borowin</t>
    </r>
  </si>
  <si>
    <r>
      <rPr>
        <sz val="6"/>
        <rFont val="Consolas"/>
      </rPr>
      <t xml:space="preserve">h- O </t>
    </r>
    <r>
      <rPr>
        <b/>
        <sz val="7"/>
        <rFont val="Arial"/>
      </rPr>
      <t xml:space="preserve">+ </t>
    </r>
    <r>
      <rPr>
        <sz val="6"/>
        <rFont val="Consolas"/>
      </rPr>
      <t>LU CM</t>
    </r>
  </si>
  <si>
    <r>
      <rPr>
        <b/>
        <sz val="7"/>
        <rFont val="Arial"/>
      </rPr>
      <t xml:space="preserve">o o </t>
    </r>
    <r>
      <rPr>
        <sz val="6"/>
        <rFont val="Consolas"/>
      </rPr>
      <t>CM h-</t>
    </r>
  </si>
  <si>
    <r>
      <rPr>
        <sz val="6"/>
        <rFont val="Consolas"/>
      </rPr>
      <t>O CM h-</t>
    </r>
  </si>
  <si>
    <r>
      <rPr>
        <b/>
        <sz val="7"/>
        <rFont val="Arial"/>
      </rPr>
      <t>7,2</t>
    </r>
  </si>
  <si>
    <r>
      <rPr>
        <sz val="6"/>
        <rFont val="Consolas"/>
      </rPr>
      <t xml:space="preserve">O h- co </t>
    </r>
    <r>
      <rPr>
        <b/>
        <sz val="7"/>
        <rFont val="Arial"/>
      </rPr>
      <t>o o o</t>
    </r>
  </si>
  <si>
    <r>
      <rPr>
        <sz val="6"/>
        <rFont val="Consolas"/>
      </rPr>
      <t xml:space="preserve">h- co IO </t>
    </r>
    <r>
      <rPr>
        <b/>
        <sz val="7"/>
        <rFont val="Arial"/>
      </rPr>
      <t xml:space="preserve">o </t>
    </r>
    <r>
      <rPr>
        <sz val="6"/>
        <rFont val="Consolas"/>
      </rPr>
      <t>O) CD</t>
    </r>
  </si>
  <si>
    <r>
      <rPr>
        <sz val="6"/>
        <rFont val="Consolas"/>
      </rPr>
      <t xml:space="preserve">h- co </t>
    </r>
    <r>
      <rPr>
        <b/>
        <sz val="7"/>
        <rFont val="Arial"/>
      </rPr>
      <t>o o o o</t>
    </r>
  </si>
  <si>
    <r>
      <rPr>
        <b/>
        <sz val="7"/>
        <rFont val="Arial"/>
      </rPr>
      <t>ul. Storczyków od Kwiatowej do Kwiatowej</t>
    </r>
  </si>
  <si>
    <r>
      <rPr>
        <b/>
        <sz val="7"/>
        <rFont val="Arial"/>
      </rPr>
      <t>ul. Parkowa od Kwiatowej do Wrzosowej</t>
    </r>
  </si>
  <si>
    <r>
      <rPr>
        <b/>
        <sz val="7"/>
        <rFont val="Arial"/>
      </rPr>
      <t>ul. Konwalii</t>
    </r>
  </si>
  <si>
    <r>
      <rPr>
        <b/>
        <sz val="7"/>
        <rFont val="Arial"/>
      </rPr>
      <t>ul. Paproci</t>
    </r>
  </si>
  <si>
    <r>
      <rPr>
        <b/>
        <sz val="7"/>
        <rFont val="Arial"/>
      </rPr>
      <t>ul. Wrzosowa od Kwiatowej do Parkowej</t>
    </r>
  </si>
  <si>
    <r>
      <rPr>
        <b/>
        <sz val="7"/>
        <rFont val="Arial"/>
      </rPr>
      <t>ul. Kwiatowa od Paproci do Parkowej</t>
    </r>
  </si>
  <si>
    <r>
      <rPr>
        <b/>
        <sz val="7"/>
        <rFont val="Arial"/>
      </rPr>
      <t>ul Irysowa do Głogów</t>
    </r>
  </si>
  <si>
    <r>
      <rPr>
        <b/>
        <sz val="7"/>
        <rFont val="Arial"/>
      </rPr>
      <t>ul. Głogów od Jałowcowej do Kalinowej i Kalinowa</t>
    </r>
  </si>
  <si>
    <r>
      <rPr>
        <b/>
        <sz val="7"/>
        <rFont val="Arial"/>
      </rPr>
      <t>ul. Jałowcowa od Głogów do Jana Pawla II</t>
    </r>
  </si>
  <si>
    <r>
      <rPr>
        <b/>
        <sz val="7"/>
        <rFont val="Arial"/>
      </rPr>
      <t>ul. Jana Pawła II od Jałowcowej do końca</t>
    </r>
  </si>
  <si>
    <r>
      <rPr>
        <b/>
        <sz val="7"/>
        <rFont val="Arial"/>
      </rPr>
      <t>ul. Jaśminowa od Jana Pawła II</t>
    </r>
  </si>
  <si>
    <r>
      <rPr>
        <b/>
        <sz val="7"/>
        <rFont val="Arial"/>
      </rPr>
      <t>ul. Borowin od Różanej do Jana Pawła II</t>
    </r>
  </si>
  <si>
    <r>
      <rPr>
        <b/>
        <sz val="7"/>
        <rFont val="Arial"/>
      </rPr>
      <t>ul. Młochowska od Jana Pawła II do końca</t>
    </r>
  </si>
  <si>
    <r>
      <rPr>
        <b/>
        <sz val="7"/>
        <rFont val="Arial"/>
      </rPr>
      <t>ul. Słowackiego od Młochowskiej do</t>
    </r>
  </si>
  <si>
    <r>
      <rPr>
        <b/>
        <sz val="7"/>
        <rFont val="Arial"/>
      </rPr>
      <t>11</t>
    </r>
  </si>
  <si>
    <r>
      <rPr>
        <b/>
        <sz val="7"/>
        <rFont val="Arial"/>
      </rPr>
      <t>12</t>
    </r>
  </si>
  <si>
    <r>
      <rPr>
        <b/>
        <sz val="7"/>
        <rFont val="Arial"/>
      </rPr>
      <t>13</t>
    </r>
  </si>
  <si>
    <r>
      <rPr>
        <b/>
        <sz val="7"/>
        <rFont val="Arial"/>
      </rPr>
      <t>PARKOWA, ul.J.Pawła II r/Modrzewiowej</t>
    </r>
  </si>
  <si>
    <r>
      <rPr>
        <b/>
        <sz val="7"/>
        <rFont val="Arial"/>
      </rPr>
      <t>ZAMKOWA, ul.Wiewiórek r/Zamkowej</t>
    </r>
  </si>
  <si>
    <r>
      <rPr>
        <b/>
        <sz val="7"/>
        <rFont val="Arial"/>
      </rPr>
      <t>BŁOŃSKA, ul.Główna r/Blońskiej</t>
    </r>
  </si>
  <si>
    <r>
      <rPr>
        <sz val="6"/>
        <rFont val="Consolas"/>
      </rPr>
      <t>CM O CM h-</t>
    </r>
  </si>
  <si>
    <r>
      <rPr>
        <sz val="6"/>
        <rFont val="Consolas"/>
      </rPr>
      <t>CD O CM h-</t>
    </r>
  </si>
  <si>
    <r>
      <rPr>
        <sz val="6"/>
        <rFont val="Consolas"/>
      </rPr>
      <t xml:space="preserve">h- O </t>
    </r>
    <r>
      <rPr>
        <sz val="6"/>
        <rFont val="Consolas"/>
      </rPr>
      <t>CM h-</t>
    </r>
  </si>
  <si>
    <r>
      <rPr>
        <b/>
        <sz val="7"/>
        <rFont val="Arial"/>
      </rPr>
      <t>8,5</t>
    </r>
  </si>
  <si>
    <r>
      <rPr>
        <sz val="6"/>
        <rFont val="Consolas"/>
      </rPr>
      <t xml:space="preserve">V) 00 h- </t>
    </r>
    <r>
      <rPr>
        <b/>
        <sz val="7"/>
        <rFont val="Arial"/>
      </rPr>
      <t xml:space="preserve">co </t>
    </r>
    <r>
      <rPr>
        <sz val="6"/>
        <rFont val="Consolas"/>
      </rPr>
      <t>o o o</t>
    </r>
  </si>
  <si>
    <r>
      <rPr>
        <sz val="6"/>
        <rFont val="Consolas"/>
      </rPr>
      <t xml:space="preserve">CM CO </t>
    </r>
    <r>
      <rPr>
        <b/>
        <sz val="7"/>
        <rFont val="Arial"/>
      </rPr>
      <t xml:space="preserve">co </t>
    </r>
    <r>
      <rPr>
        <sz val="6"/>
        <rFont val="Consolas"/>
      </rPr>
      <t>to to to</t>
    </r>
  </si>
  <si>
    <r>
      <rPr>
        <sz val="10"/>
        <rFont val="Arial"/>
      </rPr>
      <t>ezozeooo</t>
    </r>
  </si>
  <si>
    <r>
      <rPr>
        <b/>
        <sz val="7"/>
        <rFont val="Arial"/>
      </rPr>
      <t>ul.Storczyków od Sasanek do Jana Pawla II</t>
    </r>
  </si>
  <si>
    <r>
      <rPr>
        <b/>
        <sz val="7"/>
        <rFont val="Arial"/>
      </rPr>
      <t>ul Jana Pawla II od Storczyków do Parkowej</t>
    </r>
  </si>
  <si>
    <r>
      <rPr>
        <b/>
        <sz val="7"/>
        <rFont val="Arial"/>
      </rPr>
      <t>ul. Parkowa od Kwiatowej do Jana Pawla II</t>
    </r>
  </si>
  <si>
    <r>
      <rPr>
        <b/>
        <sz val="7"/>
        <rFont val="Arial"/>
      </rPr>
      <t>ul. Reymonta od Jana Pawla II do Mickiewicza</t>
    </r>
  </si>
  <si>
    <r>
      <rPr>
        <b/>
        <sz val="7"/>
        <rFont val="Arial"/>
      </rPr>
      <t>ul. Sienkiewicza od Jana Pawla II do Mickiewicza</t>
    </r>
  </si>
  <si>
    <r>
      <rPr>
        <b/>
        <sz val="7"/>
        <rFont val="Arial"/>
      </rPr>
      <t>ul . Ejsmonda od Reymonta do</t>
    </r>
  </si>
  <si>
    <r>
      <rPr>
        <b/>
        <sz val="7"/>
        <rFont val="Arial"/>
      </rPr>
      <t>ul. Żeromskiego od Reymonta do</t>
    </r>
  </si>
  <si>
    <r>
      <rPr>
        <b/>
        <sz val="7"/>
        <rFont val="Arial"/>
      </rPr>
      <t>ul. Zamkowa od Łosiej</t>
    </r>
  </si>
  <si>
    <r>
      <rPr>
        <b/>
        <sz val="7"/>
        <rFont val="Arial"/>
      </rPr>
      <t>ul. Łosia od Zamkowej do Granicznej</t>
    </r>
  </si>
  <si>
    <r>
      <rPr>
        <b/>
        <sz val="7"/>
        <rFont val="Arial"/>
      </rPr>
      <t>ul. Jeża od Zamkowej do Kreciej</t>
    </r>
  </si>
  <si>
    <r>
      <rPr>
        <b/>
        <sz val="7"/>
        <rFont val="Arial"/>
      </rPr>
      <t>ul. Dzików od Jeża do Łosia</t>
    </r>
  </si>
  <si>
    <r>
      <rPr>
        <b/>
        <sz val="7"/>
        <rFont val="Arial"/>
      </rPr>
      <t>ul Krecia od Jeża do Łosiej</t>
    </r>
  </si>
  <si>
    <r>
      <rPr>
        <b/>
        <sz val="7"/>
        <rFont val="Arial"/>
      </rPr>
      <t>ul. Miejska, Helenowska od Glownej do Myśliwskiej</t>
    </r>
  </si>
  <si>
    <r>
      <rPr>
        <b/>
        <sz val="7"/>
        <rFont val="Arial"/>
      </rPr>
      <t>ul. Blońska od Brwinowskiej do</t>
    </r>
  </si>
  <si>
    <r>
      <rPr>
        <b/>
        <sz val="7"/>
        <rFont val="Arial"/>
      </rPr>
      <t>ul Wiewiórek</t>
    </r>
  </si>
  <si>
    <r>
      <rPr>
        <b/>
        <sz val="7"/>
        <rFont val="Arial"/>
      </rPr>
      <t>ul. Glówna od Wiewiórek do Miejskiej</t>
    </r>
  </si>
  <si>
    <r>
      <rPr>
        <sz val="10"/>
        <rFont val="Arial"/>
      </rPr>
      <t>9</t>
    </r>
  </si>
  <si>
    <r>
      <rPr>
        <sz val="10"/>
        <rFont val="Arial"/>
      </rPr>
      <t>1,436</t>
    </r>
  </si>
  <si>
    <r>
      <rPr>
        <b/>
        <sz val="7"/>
        <rFont val="Arial"/>
      </rPr>
      <t>15</t>
    </r>
  </si>
  <si>
    <r>
      <rPr>
        <b/>
        <sz val="7"/>
        <rFont val="Arial"/>
      </rPr>
      <t>16</t>
    </r>
  </si>
  <si>
    <r>
      <rPr>
        <b/>
        <sz val="7"/>
        <rFont val="Arial"/>
      </rPr>
      <t>ul.Blońska r/Myśliwskiej</t>
    </r>
  </si>
  <si>
    <r>
      <rPr>
        <b/>
        <sz val="7"/>
        <rFont val="Arial"/>
      </rPr>
      <t>MYŚLIWSKA, ul.Sarnia r/Myśliwskiej</t>
    </r>
  </si>
  <si>
    <r>
      <rPr>
        <b/>
        <sz val="7"/>
        <rFont val="Arial"/>
      </rPr>
      <t>SZCZYGŁA, ul.Jaskółcza r/Szczygła</t>
    </r>
  </si>
  <si>
    <r>
      <rPr>
        <sz val="6"/>
        <rFont val="Consolas"/>
      </rPr>
      <t>00 O CM h-</t>
    </r>
  </si>
  <si>
    <r>
      <rPr>
        <sz val="6"/>
        <rFont val="Consolas"/>
      </rPr>
      <t>O) o CM h-</t>
    </r>
  </si>
  <si>
    <r>
      <rPr>
        <b/>
        <sz val="7"/>
        <rFont val="Arial"/>
      </rPr>
      <t>6,5</t>
    </r>
  </si>
  <si>
    <r>
      <rPr>
        <b/>
        <sz val="7"/>
        <rFont val="Arial"/>
      </rPr>
      <t>5,2</t>
    </r>
  </si>
  <si>
    <r>
      <rPr>
        <sz val="6"/>
        <rFont val="Consolas"/>
      </rPr>
      <t xml:space="preserve">h- O </t>
    </r>
    <r>
      <rPr>
        <sz val="6"/>
        <rFont val="Consolas"/>
      </rPr>
      <t>h- CO o o o</t>
    </r>
  </si>
  <si>
    <r>
      <rPr>
        <sz val="6"/>
        <rFont val="Consolas"/>
      </rPr>
      <t>CM h- CM O co o o</t>
    </r>
  </si>
  <si>
    <r>
      <rPr>
        <b/>
        <sz val="7"/>
        <rFont val="Arial"/>
      </rPr>
      <t>Z98ZC000</t>
    </r>
  </si>
  <si>
    <r>
      <rPr>
        <b/>
        <sz val="7"/>
        <rFont val="Arial"/>
      </rPr>
      <t>ul. Myśliwska od Jeleniej do Błońskiej</t>
    </r>
  </si>
  <si>
    <r>
      <rPr>
        <b/>
        <sz val="7"/>
        <rFont val="Arial"/>
      </rPr>
      <t>ul. Jelenia od Myśliwskiej do Błońskiej</t>
    </r>
  </si>
  <si>
    <r>
      <rPr>
        <b/>
        <sz val="7"/>
        <rFont val="Arial"/>
      </rPr>
      <t>ul. Miejska od Głównej do Jeleniej</t>
    </r>
  </si>
  <si>
    <r>
      <rPr>
        <b/>
        <sz val="7"/>
        <rFont val="Arial"/>
      </rPr>
      <t>ul. Helenowska od Myśliwskiej do Jeleniej</t>
    </r>
  </si>
  <si>
    <r>
      <rPr>
        <b/>
        <sz val="7"/>
        <rFont val="Arial"/>
      </rPr>
      <t>ul. Błońska od Myśliwskiej do Jeleniej</t>
    </r>
  </si>
  <si>
    <r>
      <rPr>
        <b/>
        <sz val="7"/>
        <rFont val="Arial"/>
      </rPr>
      <t>ul. Rysia od Błońskiej</t>
    </r>
  </si>
  <si>
    <r>
      <rPr>
        <b/>
        <sz val="7"/>
        <rFont val="Arial"/>
      </rPr>
      <t>ul. Borsucza od Głównej do Myśliwskiej</t>
    </r>
  </si>
  <si>
    <r>
      <rPr>
        <b/>
        <sz val="7"/>
        <rFont val="Arial"/>
      </rPr>
      <t>ul. Sarnia od Głównej do Wilczej</t>
    </r>
  </si>
  <si>
    <r>
      <rPr>
        <b/>
        <sz val="7"/>
        <rFont val="Arial"/>
      </rPr>
      <t>ul. Bobrowa od Myśliwskiej do Wilczej</t>
    </r>
  </si>
  <si>
    <r>
      <rPr>
        <b/>
        <sz val="7"/>
        <rFont val="Arial"/>
      </rPr>
      <t>ul. Myśliwska od Wiewiórek do Błońskiej</t>
    </r>
  </si>
  <si>
    <r>
      <rPr>
        <b/>
        <sz val="7"/>
        <rFont val="Arial"/>
      </rPr>
      <t>ul Szczygła od Wróbla do Brwinowskiej</t>
    </r>
  </si>
  <si>
    <r>
      <rPr>
        <b/>
        <sz val="7"/>
        <rFont val="Arial"/>
      </rPr>
      <t>ul. Sokoła od Wróbla do Brwinowskiej</t>
    </r>
  </si>
  <si>
    <r>
      <rPr>
        <b/>
        <sz val="7"/>
        <rFont val="Arial"/>
      </rPr>
      <t>ul. Orla od Jaskólczej do Brwinowskiej</t>
    </r>
  </si>
  <si>
    <r>
      <rPr>
        <b/>
        <sz val="7"/>
        <rFont val="Arial"/>
      </rPr>
      <t>ul. Jaskółcza od Wróbla</t>
    </r>
  </si>
  <si>
    <r>
      <rPr>
        <b/>
        <sz val="7"/>
        <rFont val="Arial"/>
      </rPr>
      <t>17</t>
    </r>
  </si>
  <si>
    <r>
      <rPr>
        <b/>
        <sz val="7"/>
        <rFont val="Arial"/>
      </rPr>
      <t>18</t>
    </r>
  </si>
  <si>
    <r>
      <rPr>
        <b/>
        <sz val="7"/>
        <rFont val="Arial"/>
      </rPr>
      <t>19</t>
    </r>
  </si>
  <si>
    <r>
      <rPr>
        <b/>
        <sz val="7"/>
        <rFont val="Arial"/>
      </rPr>
      <t>20</t>
    </r>
  </si>
  <si>
    <r>
      <rPr>
        <b/>
        <sz val="7"/>
        <rFont val="Arial"/>
      </rPr>
      <t>1186</t>
    </r>
  </si>
  <si>
    <r>
      <rPr>
        <b/>
        <sz val="7"/>
        <rFont val="Arial"/>
      </rPr>
      <t>WARSZAWSKA, ul.Wróbla r/Warszawskiej</t>
    </r>
  </si>
  <si>
    <r>
      <rPr>
        <b/>
        <sz val="7"/>
        <rFont val="Arial"/>
      </rPr>
      <t>GOŁĘBIA, ul.Sokoła r/Gołębiej</t>
    </r>
  </si>
  <si>
    <r>
      <rPr>
        <b/>
        <sz val="7"/>
        <rFont val="Arial"/>
      </rPr>
      <t>ul.Orla</t>
    </r>
  </si>
  <si>
    <r>
      <rPr>
        <b/>
        <sz val="7"/>
        <rFont val="Arial"/>
      </rPr>
      <t>KUKUŁEK, ul.Ptasia /Kukułek</t>
    </r>
  </si>
  <si>
    <r>
      <rPr>
        <sz val="6"/>
        <rFont val="Sylfaen"/>
      </rPr>
      <t>CM CM O CM h-</t>
    </r>
  </si>
  <si>
    <r>
      <rPr>
        <sz val="6"/>
        <rFont val="Sylfaen"/>
      </rPr>
      <t xml:space="preserve">h- O </t>
    </r>
    <r>
      <rPr>
        <b/>
        <sz val="7"/>
        <rFont val="Arial"/>
      </rPr>
      <t xml:space="preserve">+ </t>
    </r>
    <r>
      <rPr>
        <sz val="6"/>
        <rFont val="Sylfaen"/>
      </rPr>
      <t>LU CM</t>
    </r>
  </si>
  <si>
    <r>
      <rPr>
        <sz val="6"/>
        <rFont val="Sylfaen"/>
      </rPr>
      <t xml:space="preserve">h- O </t>
    </r>
    <r>
      <rPr>
        <b/>
        <sz val="7"/>
        <rFont val="Arial"/>
      </rPr>
      <t xml:space="preserve">+ </t>
    </r>
    <r>
      <rPr>
        <sz val="6"/>
        <rFont val="Sylfaen"/>
      </rPr>
      <t>LU CM^</t>
    </r>
  </si>
  <si>
    <r>
      <rPr>
        <sz val="6"/>
        <rFont val="Sylfaen"/>
      </rPr>
      <t xml:space="preserve">IO CM O CM </t>
    </r>
    <r>
      <rPr>
        <sz val="6"/>
        <rFont val="Sylfaen"/>
      </rPr>
      <t>h- O</t>
    </r>
  </si>
  <si>
    <r>
      <rPr>
        <b/>
        <sz val="7"/>
        <rFont val="Arial"/>
      </rPr>
      <t>2,5</t>
    </r>
  </si>
  <si>
    <r>
      <rPr>
        <b/>
        <sz val="7"/>
        <rFont val="Arial"/>
      </rPr>
      <t>8S8ZC000</t>
    </r>
  </si>
  <si>
    <r>
      <rPr>
        <sz val="6"/>
        <rFont val="Sylfaen"/>
      </rPr>
      <t>O) O IO CD CM O O</t>
    </r>
  </si>
  <si>
    <r>
      <rPr>
        <sz val="6"/>
        <rFont val="Sylfaen"/>
      </rPr>
      <t xml:space="preserve">CM CO </t>
    </r>
    <r>
      <rPr>
        <b/>
        <sz val="7"/>
        <rFont val="Arial"/>
      </rPr>
      <t>o o o</t>
    </r>
  </si>
  <si>
    <r>
      <rPr>
        <b/>
        <sz val="7"/>
        <rFont val="Arial"/>
      </rPr>
      <t>C98ZC000</t>
    </r>
  </si>
  <si>
    <r>
      <rPr>
        <b/>
        <sz val="7"/>
        <rFont val="Arial"/>
      </rPr>
      <t>ul. Wróbla od Szczygła do Słowiczej</t>
    </r>
  </si>
  <si>
    <r>
      <rPr>
        <b/>
        <sz val="7"/>
        <rFont val="Arial"/>
      </rPr>
      <t>ul. Szpaków od Wróbla do Brwinowskiej</t>
    </r>
  </si>
  <si>
    <r>
      <rPr>
        <b/>
        <sz val="7"/>
        <rFont val="Arial"/>
      </rPr>
      <t>ul. Warszawska od Wróbla do Brwinowskiej</t>
    </r>
  </si>
  <si>
    <r>
      <rPr>
        <b/>
        <sz val="7"/>
        <rFont val="Arial"/>
      </rPr>
      <t>ul. Błońska od Słowiczej do Brwinowskiej</t>
    </r>
  </si>
  <si>
    <r>
      <rPr>
        <b/>
        <sz val="7"/>
        <rFont val="Arial"/>
      </rPr>
      <t>ul. Słowicza od Brwinowskiej</t>
    </r>
  </si>
  <si>
    <r>
      <rPr>
        <b/>
        <sz val="7"/>
        <rFont val="Arial"/>
      </rPr>
      <t>ul. Gołębia od Bażantów do konca</t>
    </r>
  </si>
  <si>
    <r>
      <rPr>
        <b/>
        <sz val="7"/>
        <rFont val="Arial"/>
      </rPr>
      <t>ul. Orla od Gołębiej do Jaskółczej</t>
    </r>
  </si>
  <si>
    <r>
      <rPr>
        <b/>
        <sz val="7"/>
        <rFont val="Arial"/>
      </rPr>
      <t>ul. Szczygła od Gołebiej do Ptasiej</t>
    </r>
  </si>
  <si>
    <r>
      <rPr>
        <b/>
        <sz val="7"/>
        <rFont val="Arial"/>
      </rPr>
      <t>ul. Ptasia od Szczygła do Słowiczej</t>
    </r>
  </si>
  <si>
    <r>
      <rPr>
        <b/>
        <sz val="7"/>
        <rFont val="Arial"/>
      </rPr>
      <t>ul. Kukułek od Ptasiej do Sójek</t>
    </r>
  </si>
  <si>
    <r>
      <rPr>
        <b/>
        <sz val="7"/>
        <rFont val="Arial"/>
      </rPr>
      <t>ul. Słowicza od Zachodniej do Sójek</t>
    </r>
  </si>
  <si>
    <r>
      <rPr>
        <b/>
        <sz val="7"/>
        <rFont val="Arial"/>
      </rPr>
      <t>ul. Krasek od Słowiczej</t>
    </r>
  </si>
  <si>
    <r>
      <rPr>
        <sz val="10"/>
        <rFont val="Arial"/>
      </rPr>
      <t>14</t>
    </r>
  </si>
  <si>
    <r>
      <rPr>
        <b/>
        <sz val="7"/>
        <rFont val="Arial"/>
      </rPr>
      <t>21</t>
    </r>
  </si>
  <si>
    <r>
      <rPr>
        <b/>
        <sz val="7"/>
        <rFont val="Arial"/>
      </rPr>
      <t>22</t>
    </r>
  </si>
  <si>
    <r>
      <rPr>
        <b/>
        <sz val="7"/>
        <rFont val="Arial"/>
      </rPr>
      <t>23</t>
    </r>
  </si>
  <si>
    <r>
      <rPr>
        <b/>
        <sz val="7"/>
        <rFont val="Arial"/>
      </rPr>
      <t>24</t>
    </r>
  </si>
  <si>
    <r>
      <rPr>
        <b/>
        <sz val="7"/>
        <rFont val="Arial"/>
      </rPr>
      <t>ul.Szczygla</t>
    </r>
  </si>
  <si>
    <r>
      <rPr>
        <b/>
        <sz val="7"/>
        <rFont val="Arial"/>
      </rPr>
      <t>ul.Lipowa</t>
    </r>
  </si>
  <si>
    <r>
      <rPr>
        <b/>
        <sz val="7"/>
        <rFont val="Arial"/>
      </rPr>
      <t>TOPOLOWA, ul.Modrzewiowa r/Topolowa</t>
    </r>
  </si>
  <si>
    <r>
      <rPr>
        <b/>
        <sz val="7"/>
        <rFont val="Arial"/>
      </rPr>
      <t>AKACJOWA, ul.Wschodnia r/Akacjowej</t>
    </r>
  </si>
  <si>
    <r>
      <rPr>
        <sz val="6"/>
        <rFont val="Consolas"/>
      </rPr>
      <t xml:space="preserve">to CM O CM </t>
    </r>
    <r>
      <rPr>
        <sz val="6"/>
        <rFont val="Consolas"/>
      </rPr>
      <t>h- O</t>
    </r>
  </si>
  <si>
    <r>
      <rPr>
        <sz val="6"/>
        <rFont val="Consolas"/>
      </rPr>
      <t xml:space="preserve">h- CM O CM </t>
    </r>
    <r>
      <rPr>
        <sz val="6"/>
        <rFont val="Consolas"/>
      </rPr>
      <t>h- O</t>
    </r>
  </si>
  <si>
    <r>
      <rPr>
        <sz val="6"/>
        <rFont val="Consolas"/>
      </rPr>
      <t xml:space="preserve">00 CM O CM </t>
    </r>
    <r>
      <rPr>
        <sz val="6"/>
        <rFont val="Consolas"/>
      </rPr>
      <t xml:space="preserve">h- </t>
    </r>
    <r>
      <rPr>
        <b/>
        <sz val="7"/>
        <rFont val="Arial"/>
      </rPr>
      <t>o</t>
    </r>
  </si>
  <si>
    <r>
      <rPr>
        <b/>
        <sz val="7"/>
        <rFont val="Arial"/>
      </rPr>
      <t xml:space="preserve">o </t>
    </r>
    <r>
      <rPr>
        <sz val="6"/>
        <rFont val="Consolas"/>
      </rPr>
      <t xml:space="preserve">CM O CM </t>
    </r>
    <r>
      <rPr>
        <sz val="6"/>
        <rFont val="Consolas"/>
      </rPr>
      <t>h- O</t>
    </r>
  </si>
  <si>
    <r>
      <rPr>
        <b/>
        <sz val="7"/>
        <rFont val="Arial"/>
      </rPr>
      <t>3,3</t>
    </r>
  </si>
  <si>
    <r>
      <rPr>
        <b/>
        <sz val="7"/>
        <rFont val="Arial"/>
      </rPr>
      <t>8,2</t>
    </r>
  </si>
  <si>
    <r>
      <rPr>
        <b/>
        <sz val="7"/>
        <rFont val="Arial"/>
      </rPr>
      <t>7,5</t>
    </r>
  </si>
  <si>
    <r>
      <rPr>
        <sz val="6"/>
        <rFont val="Consolas"/>
      </rPr>
      <t xml:space="preserve">CD h- 00 co </t>
    </r>
    <r>
      <rPr>
        <b/>
        <sz val="7"/>
        <rFont val="Arial"/>
      </rPr>
      <t>o o o</t>
    </r>
  </si>
  <si>
    <r>
      <rPr>
        <sz val="6"/>
        <rFont val="Consolas"/>
      </rPr>
      <t xml:space="preserve">h- h- </t>
    </r>
    <r>
      <rPr>
        <sz val="6"/>
        <rFont val="Consolas"/>
      </rPr>
      <t xml:space="preserve">CD </t>
    </r>
    <r>
      <rPr>
        <b/>
        <sz val="7"/>
        <rFont val="Arial"/>
      </rPr>
      <t>to</t>
    </r>
  </si>
  <si>
    <r>
      <rPr>
        <sz val="6"/>
        <rFont val="Consolas"/>
      </rPr>
      <t xml:space="preserve">h- 00 00 CM O </t>
    </r>
    <r>
      <rPr>
        <b/>
        <sz val="7"/>
        <rFont val="Arial"/>
      </rPr>
      <t>o</t>
    </r>
  </si>
  <si>
    <r>
      <rPr>
        <b/>
        <sz val="7"/>
        <rFont val="Arial"/>
      </rPr>
      <t xml:space="preserve">o </t>
    </r>
    <r>
      <rPr>
        <sz val="6"/>
        <rFont val="Consolas"/>
      </rPr>
      <t xml:space="preserve">00 00 CM O </t>
    </r>
    <r>
      <rPr>
        <b/>
        <sz val="7"/>
        <rFont val="Arial"/>
      </rPr>
      <t>o</t>
    </r>
  </si>
  <si>
    <r>
      <rPr>
        <b/>
        <sz val="7"/>
        <rFont val="Arial"/>
      </rPr>
      <t>ul. Szczygła od Sójek do Wróbla</t>
    </r>
  </si>
  <si>
    <r>
      <rPr>
        <b/>
        <sz val="7"/>
        <rFont val="Arial"/>
      </rPr>
      <t>ul. Wróbla od Szczygła do Sokoła</t>
    </r>
  </si>
  <si>
    <r>
      <rPr>
        <b/>
        <sz val="7"/>
        <rFont val="Arial"/>
      </rPr>
      <t>ul. Sokoła od Gołębiej do Jaskółczej</t>
    </r>
  </si>
  <si>
    <r>
      <rPr>
        <b/>
        <sz val="7"/>
        <rFont val="Arial"/>
      </rPr>
      <t>ul. Jana Pawła II od Jodłowej do</t>
    </r>
  </si>
  <si>
    <r>
      <rPr>
        <b/>
        <sz val="7"/>
        <rFont val="Arial"/>
      </rPr>
      <t>ul. Lilpopa od Jana Pawła II do końca</t>
    </r>
  </si>
  <si>
    <r>
      <rPr>
        <b/>
        <sz val="7"/>
        <rFont val="Arial"/>
      </rPr>
      <t>ul. Iwaszkiewicza od Jana Pawła II do końca</t>
    </r>
  </si>
  <si>
    <r>
      <rPr>
        <b/>
        <sz val="7"/>
        <rFont val="Arial"/>
      </rPr>
      <t>ul. Lipowa od Jana Pawła II do Kasztanowej</t>
    </r>
  </si>
  <si>
    <r>
      <rPr>
        <b/>
        <sz val="7"/>
        <rFont val="Arial"/>
      </rPr>
      <t>ul. Topolowa od Akacjowej do Bukowej</t>
    </r>
  </si>
  <si>
    <r>
      <rPr>
        <b/>
        <sz val="7"/>
        <rFont val="Arial"/>
      </rPr>
      <t>ul. Brzozowa od Akacjowej do Bukowej</t>
    </r>
  </si>
  <si>
    <r>
      <rPr>
        <b/>
        <sz val="7"/>
        <rFont val="Arial"/>
      </rPr>
      <t>ul. Jaworowa od Akacjowej do Bukowej</t>
    </r>
  </si>
  <si>
    <r>
      <rPr>
        <b/>
        <sz val="7"/>
        <rFont val="Arial"/>
      </rPr>
      <t>ul. Akacjowa od Topolowej do Wschodniej</t>
    </r>
  </si>
  <si>
    <r>
      <rPr>
        <b/>
        <sz val="7"/>
        <rFont val="Arial"/>
      </rPr>
      <t>ul. Modrzewiowa od Kasztanowej do</t>
    </r>
  </si>
  <si>
    <r>
      <rPr>
        <b/>
        <sz val="7"/>
        <rFont val="Arial"/>
      </rPr>
      <t>ul. Wschodnia od Akacjowej do Bukowej</t>
    </r>
  </si>
  <si>
    <r>
      <rPr>
        <b/>
        <sz val="7"/>
        <rFont val="Arial"/>
      </rPr>
      <t>ul. Grabowa od Akacjowej do Bukowej</t>
    </r>
  </si>
  <si>
    <r>
      <rPr>
        <b/>
        <sz val="7"/>
        <rFont val="Arial"/>
      </rPr>
      <t>ul. Akacjowa od Wschodniej do Sosnowej</t>
    </r>
  </si>
  <si>
    <r>
      <rPr>
        <b/>
        <sz val="7"/>
        <rFont val="Arial"/>
      </rPr>
      <t>ul. Modrzewiowa od Wschodniej do Grabowej</t>
    </r>
  </si>
  <si>
    <r>
      <rPr>
        <b/>
        <sz val="7"/>
        <rFont val="Arial"/>
      </rPr>
      <t>25</t>
    </r>
  </si>
  <si>
    <r>
      <rPr>
        <b/>
        <sz val="7"/>
        <rFont val="Arial"/>
      </rPr>
      <t>26</t>
    </r>
  </si>
  <si>
    <r>
      <rPr>
        <b/>
        <sz val="7"/>
        <rFont val="Arial"/>
      </rPr>
      <t>27</t>
    </r>
  </si>
  <si>
    <r>
      <rPr>
        <b/>
        <sz val="7"/>
        <rFont val="Arial"/>
      </rPr>
      <t>ul.Bukowa</t>
    </r>
  </si>
  <si>
    <r>
      <rPr>
        <b/>
        <sz val="7"/>
        <rFont val="Arial"/>
      </rPr>
      <t>ul.Cicha</t>
    </r>
  </si>
  <si>
    <r>
      <rPr>
        <b/>
        <sz val="7"/>
        <rFont val="Arial"/>
      </rPr>
      <t>ul.Brwinowska</t>
    </r>
  </si>
  <si>
    <r>
      <rPr>
        <sz val="6"/>
        <rFont val="Trebuchet MS"/>
      </rPr>
      <t xml:space="preserve">O) CM O CM </t>
    </r>
    <r>
      <rPr>
        <sz val="6"/>
        <rFont val="Trebuchet MS"/>
      </rPr>
      <t>h- O</t>
    </r>
  </si>
  <si>
    <r>
      <rPr>
        <b/>
        <sz val="7"/>
        <rFont val="Arial"/>
      </rPr>
      <t>011721031</t>
    </r>
  </si>
  <si>
    <r>
      <rPr>
        <sz val="6"/>
        <rFont val="Trebuchet MS"/>
      </rPr>
      <t xml:space="preserve">CO o CM </t>
    </r>
    <r>
      <rPr>
        <sz val="6"/>
        <rFont val="Trebuchet MS"/>
      </rPr>
      <t>h- o</t>
    </r>
  </si>
  <si>
    <r>
      <rPr>
        <b/>
        <sz val="7"/>
        <rFont val="Arial"/>
      </rPr>
      <t>9S8ZC000</t>
    </r>
  </si>
  <si>
    <r>
      <rPr>
        <b/>
        <sz val="7"/>
        <rFont val="Arial"/>
      </rPr>
      <t>ZS8ZC000</t>
    </r>
  </si>
  <si>
    <r>
      <rPr>
        <sz val="6"/>
        <rFont val="Trebuchet MS"/>
      </rPr>
      <t>CM O h- co o o o</t>
    </r>
  </si>
  <si>
    <r>
      <rPr>
        <b/>
        <sz val="7"/>
        <rFont val="Arial"/>
      </rPr>
      <t>ul. Bukowa od Grabowej do Granicznej</t>
    </r>
  </si>
  <si>
    <r>
      <rPr>
        <b/>
        <sz val="7"/>
        <rFont val="Arial"/>
      </rPr>
      <t>ul. Modrzewiowa od Grabowej do Sosnowej</t>
    </r>
  </si>
  <si>
    <r>
      <rPr>
        <b/>
        <sz val="7"/>
        <rFont val="Arial"/>
      </rPr>
      <t>ul. Wierzbowa od 11-go Listopada do Cichej</t>
    </r>
  </si>
  <si>
    <r>
      <rPr>
        <b/>
        <sz val="7"/>
        <rFont val="Arial"/>
      </rPr>
      <t>ul. Sosnowa od Akacjowej do Grabowej</t>
    </r>
  </si>
  <si>
    <r>
      <rPr>
        <b/>
        <sz val="7"/>
        <rFont val="Arial"/>
      </rPr>
      <t>ul. 11-go Listopada od Bukowej</t>
    </r>
  </si>
  <si>
    <r>
      <rPr>
        <b/>
        <sz val="7"/>
        <rFont val="Arial"/>
      </rPr>
      <t>ul. Cicha od Bukowej</t>
    </r>
  </si>
  <si>
    <r>
      <rPr>
        <b/>
        <sz val="7"/>
        <rFont val="Arial"/>
      </rPr>
      <t>ul. Grabowa od Sosnowej do Bukowej</t>
    </r>
  </si>
  <si>
    <r>
      <rPr>
        <b/>
        <sz val="7"/>
        <rFont val="Arial"/>
      </rPr>
      <t>ul 11-go Listopada od Bukowej do Leśnej</t>
    </r>
  </si>
  <si>
    <r>
      <rPr>
        <b/>
        <sz val="7"/>
        <rFont val="Arial"/>
      </rPr>
      <t>ul. Cicha od Bukowej do Leśnej Leśna</t>
    </r>
  </si>
  <si>
    <r>
      <rPr>
        <b/>
        <sz val="7"/>
        <rFont val="Arial"/>
      </rPr>
      <t>ul. Wiązowa od 11-go Listopada do Cichej</t>
    </r>
  </si>
  <si>
    <r>
      <rPr>
        <b/>
        <sz val="7"/>
        <rFont val="Arial"/>
      </rPr>
      <t>ul. Graniczna</t>
    </r>
  </si>
  <si>
    <r>
      <rPr>
        <b/>
        <sz val="7"/>
        <rFont val="Arial"/>
      </rPr>
      <t>ul. Brwinowska od Błońskiej w stronę trasy</t>
    </r>
  </si>
  <si>
    <r>
      <rPr>
        <sz val="10"/>
        <rFont val="Arial"/>
      </rPr>
      <t>1</t>
    </r>
  </si>
  <si>
    <r>
      <rPr>
        <b/>
        <sz val="7"/>
        <rFont val="Arial"/>
      </rPr>
      <t>28</t>
    </r>
  </si>
  <si>
    <r>
      <rPr>
        <b/>
        <sz val="7"/>
        <rFont val="Arial"/>
      </rPr>
      <t>29</t>
    </r>
  </si>
  <si>
    <r>
      <rPr>
        <b/>
        <sz val="7"/>
        <rFont val="Arial"/>
      </rPr>
      <t>30</t>
    </r>
  </si>
  <si>
    <r>
      <rPr>
        <b/>
        <sz val="7"/>
        <rFont val="Arial"/>
      </rPr>
      <t>BRWINOWSKA, ul.Blońska</t>
    </r>
  </si>
  <si>
    <r>
      <rPr>
        <b/>
        <sz val="7"/>
        <rFont val="Arial"/>
      </rPr>
      <t>ul. Sójek, Sępów i Ptasia</t>
    </r>
  </si>
  <si>
    <r>
      <rPr>
        <b/>
        <sz val="7"/>
        <rFont val="Arial"/>
      </rPr>
      <t>ul.Sosnowa, Dębowa i Bukowa</t>
    </r>
  </si>
  <si>
    <r>
      <rPr>
        <sz val="6"/>
        <rFont val="Trebuchet MS"/>
      </rPr>
      <t xml:space="preserve">CO O CM </t>
    </r>
    <r>
      <rPr>
        <sz val="6"/>
        <rFont val="Trebuchet MS"/>
      </rPr>
      <t>h- o</t>
    </r>
  </si>
  <si>
    <r>
      <rPr>
        <b/>
        <sz val="7"/>
        <rFont val="Arial"/>
      </rPr>
      <t>Z8000Z9K)</t>
    </r>
  </si>
  <si>
    <r>
      <rPr>
        <sz val="6"/>
        <rFont val="Trebuchet MS"/>
      </rPr>
      <t>00 CD</t>
    </r>
  </si>
  <si>
    <r>
      <rPr>
        <b/>
        <sz val="7"/>
        <rFont val="Arial"/>
      </rPr>
      <t>6L0ZC000</t>
    </r>
  </si>
  <si>
    <r>
      <rPr>
        <sz val="6"/>
        <rFont val="Trebuchet MS"/>
      </rPr>
      <t>CM CO CM O CM</t>
    </r>
  </si>
  <si>
    <r>
      <rPr>
        <b/>
        <sz val="7"/>
        <rFont val="Arial"/>
      </rPr>
      <t>ul. Brwinowska od Błońskiej do Akacjowej</t>
    </r>
  </si>
  <si>
    <r>
      <rPr>
        <b/>
        <sz val="7"/>
        <rFont val="Arial"/>
      </rPr>
      <t>ul. Miejska od Brwinowskiej do Głównej</t>
    </r>
  </si>
  <si>
    <r>
      <rPr>
        <b/>
        <sz val="7"/>
        <rFont val="Arial"/>
      </rPr>
      <t>ul. Helenowska od Słowiczej do Głównej</t>
    </r>
  </si>
  <si>
    <r>
      <rPr>
        <b/>
        <sz val="7"/>
        <rFont val="Arial"/>
      </rPr>
      <t>ul. Warszawska od Brwinowskiej do Głównej</t>
    </r>
  </si>
  <si>
    <r>
      <rPr>
        <b/>
        <sz val="7"/>
        <rFont val="Arial"/>
      </rPr>
      <t>ul. Ogrodowa od Brwinowskiej</t>
    </r>
  </si>
  <si>
    <r>
      <rPr>
        <b/>
        <sz val="7"/>
        <rFont val="Arial"/>
      </rPr>
      <t>ul. Myśliwska od Brwinowskiej do Jelenia</t>
    </r>
  </si>
  <si>
    <r>
      <rPr>
        <b/>
        <sz val="7"/>
        <rFont val="Arial"/>
      </rPr>
      <t>ul Główna od Myśliwskiej do Miejskiej</t>
    </r>
  </si>
  <si>
    <r>
      <rPr>
        <b/>
        <sz val="7"/>
        <rFont val="Arial"/>
      </rPr>
      <t>ul. Sępów od Gołębiej do Szczygła</t>
    </r>
  </si>
  <si>
    <r>
      <rPr>
        <b/>
        <sz val="7"/>
        <rFont val="Arial"/>
      </rPr>
      <t>ul. Ptasia od Sępów do Szczygła</t>
    </r>
  </si>
  <si>
    <r>
      <rPr>
        <b/>
        <sz val="7"/>
        <rFont val="Arial"/>
      </rPr>
      <t>ul. Sójek od Szczygła do Słowiczej</t>
    </r>
  </si>
  <si>
    <r>
      <rPr>
        <b/>
        <sz val="7"/>
        <rFont val="Arial"/>
      </rPr>
      <t>ul. Sosnowa od Topolowej do Grabowej</t>
    </r>
  </si>
  <si>
    <r>
      <rPr>
        <b/>
        <sz val="7"/>
        <rFont val="Arial"/>
      </rPr>
      <t>ul. Bukowa od Topolowej do Grabowej</t>
    </r>
  </si>
  <si>
    <r>
      <rPr>
        <b/>
        <sz val="7"/>
        <rFont val="Arial"/>
      </rPr>
      <t>ul. Dębowa od Bukowej do Sosnowej</t>
    </r>
  </si>
  <si>
    <r>
      <rPr>
        <b/>
        <sz val="7"/>
        <rFont val="Arial"/>
      </rPr>
      <t>618</t>
    </r>
  </si>
  <si>
    <r>
      <rPr>
        <b/>
        <sz val="7"/>
        <rFont val="Arial"/>
      </rPr>
      <t>199</t>
    </r>
  </si>
  <si>
    <r>
      <rPr>
        <b/>
        <sz val="7"/>
        <rFont val="Arial"/>
      </rPr>
      <t>119</t>
    </r>
  </si>
  <si>
    <r>
      <rPr>
        <b/>
        <sz val="7"/>
        <rFont val="Arial"/>
      </rPr>
      <t>63</t>
    </r>
  </si>
  <si>
    <t>nowe oprawy LED</t>
  </si>
  <si>
    <t>Ampera Mini 18W</t>
  </si>
  <si>
    <t>Ampera Mini 26W</t>
  </si>
  <si>
    <t>Ampera Mini 38W</t>
  </si>
  <si>
    <t>Ampera Midi 71W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</si>
</sst>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name val="Arial"/>
    </font>
    <font>
      <b/>
      <sz val="7"/>
      <name val="Arial"/>
    </font>
    <font>
      <sz val="10"/>
      <name val="Consolas"/>
    </font>
    <font>
      <sz val="6"/>
      <name val="Consolas"/>
    </font>
    <font>
      <i/>
      <sz val="6"/>
      <name val="Consolas"/>
    </font>
    <font>
      <sz val="6"/>
      <name val="Sylfaen"/>
    </font>
    <font>
      <sz val="6"/>
      <name val="Trebuchet MS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 applyAlignment="1">
      <alignment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left" indent="1"/>
    </xf>
    <xf numFmtId="0" fontId="0" fillId="0" borderId="37" xfId="0" applyBorder="1" applyAlignment="1">
      <alignment horizontal="justify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justify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vertical="top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 vertical="center" wrapText="1"/>
    </xf>
    <xf numFmtId="0" fontId="0" fillId="0" borderId="70" xfId="0" applyBorder="1" applyAlignment="1">
      <alignment horizontal="left" wrapText="1"/>
    </xf>
    <xf numFmtId="0" fontId="0" fillId="0" borderId="90" xfId="0" applyBorder="1" applyAlignment="1">
      <alignment horizontal="left" vertical="center" wrapText="1"/>
    </xf>
    <xf numFmtId="0" fontId="0" fillId="0" borderId="91" xfId="0" applyBorder="1" applyAlignment="1">
      <alignment horizontal="left" wrapText="1"/>
    </xf>
    <xf numFmtId="0" fontId="0" fillId="0" borderId="95" xfId="0" applyBorder="1" applyAlignment="1">
      <alignment horizontal="left" vertical="top" indent="3"/>
    </xf>
    <xf numFmtId="0" fontId="0" fillId="0" borderId="99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indent="1"/>
    </xf>
    <xf numFmtId="0" fontId="0" fillId="0" borderId="108" xfId="0" applyBorder="1" applyAlignment="1">
      <alignment vertical="top"/>
    </xf>
    <xf numFmtId="0" fontId="0" fillId="0" borderId="106" xfId="0" applyBorder="1" applyAlignment="1">
      <alignment horizontal="left" vertical="center"/>
    </xf>
    <xf numFmtId="0" fontId="0" fillId="0" borderId="106" xfId="0" applyBorder="1" applyAlignment="1">
      <alignment horizontal="center" vertical="top"/>
    </xf>
    <xf numFmtId="0" fontId="0" fillId="0" borderId="106" xfId="0" applyBorder="1" applyAlignment="1">
      <alignment horizontal="center" vertical="center" wrapText="1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 vertical="center" wrapText="1"/>
    </xf>
    <xf numFmtId="0" fontId="0" fillId="0" borderId="107" xfId="0" applyBorder="1" applyAlignment="1">
      <alignment horizontal="left" vertical="center" wrapText="1" indent="1"/>
    </xf>
    <xf numFmtId="0" fontId="0" fillId="0" borderId="107" xfId="0" applyBorder="1" applyAlignment="1">
      <alignment horizontal="left" vertical="center" wrapText="1"/>
    </xf>
    <xf numFmtId="0" fontId="8" fillId="0" borderId="107" xfId="0" applyFont="1" applyBorder="1" applyAlignment="1">
      <alignment horizontal="left" vertical="center" indent="1"/>
    </xf>
    <xf numFmtId="0" fontId="0" fillId="0" borderId="54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 indent="1"/>
    </xf>
    <xf numFmtId="0" fontId="0" fillId="0" borderId="29" xfId="0" applyBorder="1" applyAlignment="1">
      <alignment horizontal="left" vertical="top" indent="1"/>
    </xf>
    <xf numFmtId="0" fontId="0" fillId="0" borderId="30" xfId="0" applyBorder="1" applyAlignment="1">
      <alignment horizontal="left" vertical="top" inden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67" xfId="0" applyBorder="1" applyAlignment="1">
      <alignment horizontal="center" vertical="center" wrapText="1"/>
    </xf>
    <xf numFmtId="0" fontId="0" fillId="0" borderId="71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4" xfId="0" applyBorder="1" applyAlignment="1">
      <alignment horizontal="center" vertical="top" wrapText="1"/>
    </xf>
    <xf numFmtId="0" fontId="0" fillId="0" borderId="75" xfId="0" applyBorder="1" applyAlignment="1">
      <alignment horizontal="center" vertical="top" wrapText="1"/>
    </xf>
    <xf numFmtId="0" fontId="0" fillId="0" borderId="76" xfId="0" applyBorder="1" applyAlignment="1">
      <alignment horizontal="center" vertical="top" wrapText="1"/>
    </xf>
    <xf numFmtId="0" fontId="0" fillId="0" borderId="77" xfId="0" applyBorder="1" applyAlignment="1">
      <alignment horizontal="left" vertical="top" wrapText="1"/>
    </xf>
    <xf numFmtId="0" fontId="0" fillId="0" borderId="78" xfId="0" applyBorder="1" applyAlignment="1">
      <alignment horizontal="left" vertical="top" wrapText="1"/>
    </xf>
    <xf numFmtId="0" fontId="0" fillId="0" borderId="79" xfId="0" applyBorder="1" applyAlignment="1">
      <alignment horizontal="left" vertical="top" wrapText="1"/>
    </xf>
    <xf numFmtId="0" fontId="0" fillId="0" borderId="80" xfId="0" applyBorder="1" applyAlignment="1">
      <alignment horizontal="center" vertical="top"/>
    </xf>
    <xf numFmtId="0" fontId="0" fillId="0" borderId="81" xfId="0" applyBorder="1" applyAlignment="1">
      <alignment horizontal="center" vertical="top"/>
    </xf>
    <xf numFmtId="0" fontId="0" fillId="0" borderId="82" xfId="0" applyBorder="1" applyAlignment="1">
      <alignment horizontal="center" vertical="top"/>
    </xf>
    <xf numFmtId="0" fontId="0" fillId="0" borderId="83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86" xfId="0" applyBorder="1" applyAlignment="1">
      <alignment horizontal="left" vertical="top" wrapText="1"/>
    </xf>
    <xf numFmtId="0" fontId="0" fillId="0" borderId="87" xfId="0" applyBorder="1" applyAlignment="1">
      <alignment horizontal="left" vertical="top" wrapText="1"/>
    </xf>
    <xf numFmtId="0" fontId="0" fillId="0" borderId="88" xfId="0" applyBorder="1" applyAlignment="1">
      <alignment horizontal="left" vertical="top" wrapText="1"/>
    </xf>
    <xf numFmtId="0" fontId="0" fillId="0" borderId="89" xfId="0" applyBorder="1" applyAlignment="1">
      <alignment horizontal="left" vertical="top" wrapText="1"/>
    </xf>
    <xf numFmtId="0" fontId="0" fillId="0" borderId="92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9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6" xfId="0" applyBorder="1" applyAlignment="1">
      <alignment horizontal="left" vertical="top" wrapText="1"/>
    </xf>
    <xf numFmtId="0" fontId="0" fillId="0" borderId="97" xfId="0" applyBorder="1" applyAlignment="1">
      <alignment horizontal="left" vertical="top" wrapText="1"/>
    </xf>
    <xf numFmtId="0" fontId="0" fillId="0" borderId="98" xfId="0" applyBorder="1" applyAlignment="1">
      <alignment horizontal="left" vertical="top" wrapText="1"/>
    </xf>
    <xf numFmtId="0" fontId="0" fillId="0" borderId="104" xfId="0" applyBorder="1" applyAlignment="1">
      <alignment horizontal="left" vertical="top"/>
    </xf>
    <xf numFmtId="0" fontId="0" fillId="0" borderId="105" xfId="0" applyBorder="1" applyAlignment="1">
      <alignment horizontal="left" vertical="top"/>
    </xf>
    <xf numFmtId="0" fontId="0" fillId="0" borderId="106" xfId="0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10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1" xfId="0" applyBorder="1" applyAlignment="1">
      <alignment horizontal="left" vertical="center" wrapText="1"/>
    </xf>
    <xf numFmtId="0" fontId="0" fillId="0" borderId="102" xfId="0" applyBorder="1" applyAlignment="1">
      <alignment horizontal="left" vertical="center" wrapText="1"/>
    </xf>
    <xf numFmtId="0" fontId="0" fillId="0" borderId="103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3"/>
  <sheetViews>
    <sheetView tabSelected="1" view="pageBreakPreview" topLeftCell="A196" zoomScale="60" zoomScaleNormal="100" workbookViewId="0">
      <selection activeCell="T15" sqref="T15"/>
    </sheetView>
  </sheetViews>
  <sheetFormatPr defaultRowHeight="12.75" x14ac:dyDescent="0.2"/>
  <cols>
    <col min="1" max="1" width="3"/>
    <col min="2" max="2" width="6.42578125" bestFit="1" customWidth="1"/>
    <col min="3" max="3" width="25" bestFit="1" customWidth="1"/>
    <col min="4" max="4" width="12.5703125" bestFit="1" customWidth="1"/>
    <col min="5" max="5" width="9.42578125" bestFit="1" customWidth="1"/>
    <col min="6" max="6" width="20.85546875" bestFit="1" customWidth="1"/>
    <col min="7" max="7" width="20.140625" bestFit="1" customWidth="1"/>
    <col min="8" max="8" width="7.5703125"/>
    <col min="9" max="10" width="6.7109375"/>
    <col min="11" max="13" width="9.85546875"/>
    <col min="14" max="14" width="9.7109375"/>
    <col min="15" max="15" width="8.7109375" bestFit="1" customWidth="1"/>
  </cols>
  <sheetData>
    <row r="1" spans="1:15" ht="14.25" x14ac:dyDescent="0.2">
      <c r="A1" s="1" t="s">
        <v>0</v>
      </c>
    </row>
    <row r="3" spans="1:15" x14ac:dyDescent="0.2">
      <c r="A3" s="1"/>
    </row>
    <row r="5" spans="1:15" x14ac:dyDescent="0.2">
      <c r="A5" s="41" t="s">
        <v>1</v>
      </c>
      <c r="B5" s="43" t="s">
        <v>5</v>
      </c>
      <c r="C5" s="45" t="s">
        <v>9</v>
      </c>
      <c r="D5" s="47" t="s">
        <v>13</v>
      </c>
      <c r="E5" s="47" t="s">
        <v>17</v>
      </c>
      <c r="F5" s="47" t="s">
        <v>20</v>
      </c>
      <c r="G5" s="45" t="s">
        <v>24</v>
      </c>
      <c r="H5" s="49" t="s">
        <v>40</v>
      </c>
      <c r="I5" s="50"/>
      <c r="J5" s="51"/>
      <c r="K5" s="52" t="s">
        <v>299</v>
      </c>
      <c r="L5" s="53"/>
      <c r="M5" s="53"/>
      <c r="N5" s="54"/>
      <c r="O5" s="2"/>
    </row>
    <row r="6" spans="1:15" ht="27.75" thickBot="1" x14ac:dyDescent="0.25">
      <c r="A6" s="42"/>
      <c r="B6" s="44"/>
      <c r="C6" s="46"/>
      <c r="D6" s="48"/>
      <c r="E6" s="48"/>
      <c r="F6" s="48"/>
      <c r="G6" s="46"/>
      <c r="H6" s="3" t="s">
        <v>41</v>
      </c>
      <c r="I6" s="4" t="s">
        <v>44</v>
      </c>
      <c r="J6" s="3" t="s">
        <v>45</v>
      </c>
      <c r="K6" s="5" t="s">
        <v>300</v>
      </c>
      <c r="L6" s="6" t="s">
        <v>301</v>
      </c>
      <c r="M6" s="6" t="s">
        <v>302</v>
      </c>
      <c r="N6" s="5" t="s">
        <v>303</v>
      </c>
      <c r="O6" s="7" t="s">
        <v>57</v>
      </c>
    </row>
    <row r="7" spans="1:15" ht="13.5" hidden="1" thickBot="1" x14ac:dyDescent="0.25">
      <c r="A7" s="30"/>
      <c r="B7" s="31"/>
      <c r="C7" s="32"/>
      <c r="D7" s="33"/>
      <c r="E7" s="33"/>
      <c r="F7" s="33"/>
      <c r="G7" s="32"/>
      <c r="H7" s="34"/>
      <c r="I7" s="35"/>
      <c r="J7" s="34"/>
      <c r="K7" s="36">
        <v>18</v>
      </c>
      <c r="L7" s="34">
        <v>26</v>
      </c>
      <c r="M7" s="34">
        <v>38</v>
      </c>
      <c r="N7" s="36">
        <v>71</v>
      </c>
      <c r="O7" s="28"/>
    </row>
    <row r="8" spans="1:15" ht="13.5" thickBot="1" x14ac:dyDescent="0.25">
      <c r="A8" s="8"/>
      <c r="B8" s="8"/>
      <c r="C8" s="2"/>
      <c r="D8" s="8"/>
      <c r="E8" s="8"/>
      <c r="F8" s="8"/>
      <c r="G8" s="8"/>
      <c r="H8" s="9" t="s">
        <v>42</v>
      </c>
      <c r="I8" s="9" t="s">
        <v>42</v>
      </c>
      <c r="J8" s="9" t="s">
        <v>42</v>
      </c>
      <c r="K8" s="10" t="s">
        <v>47</v>
      </c>
      <c r="L8" s="10" t="s">
        <v>47</v>
      </c>
      <c r="M8" s="10" t="s">
        <v>47</v>
      </c>
      <c r="N8" s="10" t="s">
        <v>47</v>
      </c>
      <c r="O8" s="10" t="s">
        <v>58</v>
      </c>
    </row>
    <row r="9" spans="1:15" ht="19.5" thickBot="1" x14ac:dyDescent="0.25">
      <c r="A9" s="55" t="s">
        <v>2</v>
      </c>
      <c r="B9" s="55" t="s">
        <v>6</v>
      </c>
      <c r="C9" s="58" t="s">
        <v>10</v>
      </c>
      <c r="D9" s="61" t="s">
        <v>14</v>
      </c>
      <c r="E9" s="55" t="s">
        <v>18</v>
      </c>
      <c r="F9" s="64" t="s">
        <v>21</v>
      </c>
      <c r="G9" s="11" t="s">
        <v>25</v>
      </c>
      <c r="H9" s="8"/>
      <c r="I9" s="2"/>
      <c r="J9" s="2"/>
      <c r="K9" s="8"/>
      <c r="L9" s="10" t="s">
        <v>53</v>
      </c>
      <c r="M9" s="8"/>
      <c r="N9" s="8"/>
      <c r="O9" s="12">
        <f>L9*L7/1000</f>
        <v>0.39</v>
      </c>
    </row>
    <row r="10" spans="1:15" x14ac:dyDescent="0.2">
      <c r="A10" s="56"/>
      <c r="B10" s="56"/>
      <c r="C10" s="59"/>
      <c r="D10" s="62"/>
      <c r="E10" s="56"/>
      <c r="F10" s="65"/>
      <c r="G10" s="13" t="s">
        <v>26</v>
      </c>
      <c r="H10" s="8"/>
      <c r="I10" s="2"/>
      <c r="J10" s="2"/>
      <c r="K10" s="14" t="s">
        <v>48</v>
      </c>
      <c r="L10" s="8"/>
      <c r="M10" s="8"/>
      <c r="N10" s="8"/>
      <c r="O10" s="12">
        <f>K10*$K$7/1000</f>
        <v>7.1999999999999995E-2</v>
      </c>
    </row>
    <row r="11" spans="1:15" ht="18.75" x14ac:dyDescent="0.2">
      <c r="A11" s="56"/>
      <c r="B11" s="56"/>
      <c r="C11" s="59"/>
      <c r="D11" s="62"/>
      <c r="E11" s="56"/>
      <c r="F11" s="65"/>
      <c r="G11" s="15" t="s">
        <v>27</v>
      </c>
      <c r="H11" s="8"/>
      <c r="I11" s="2"/>
      <c r="J11" s="2"/>
      <c r="K11" s="14" t="s">
        <v>49</v>
      </c>
      <c r="L11" s="8"/>
      <c r="M11" s="8"/>
      <c r="N11" s="8"/>
      <c r="O11" s="12">
        <f t="shared" ref="O11" si="0">K11*$K$7/1000</f>
        <v>0.28799999999999998</v>
      </c>
    </row>
    <row r="12" spans="1:15" ht="18.75" x14ac:dyDescent="0.2">
      <c r="A12" s="56"/>
      <c r="B12" s="56"/>
      <c r="C12" s="59"/>
      <c r="D12" s="62"/>
      <c r="E12" s="56"/>
      <c r="F12" s="65"/>
      <c r="G12" s="16" t="s">
        <v>28</v>
      </c>
      <c r="H12" s="8"/>
      <c r="I12" s="2"/>
      <c r="J12" s="2"/>
      <c r="K12" s="14" t="s">
        <v>50</v>
      </c>
      <c r="L12" s="8"/>
      <c r="M12" s="8"/>
      <c r="N12" s="8"/>
      <c r="O12" s="12">
        <f>K12*$K$7/1000</f>
        <v>0.108</v>
      </c>
    </row>
    <row r="13" spans="1:15" ht="18" x14ac:dyDescent="0.2">
      <c r="A13" s="57"/>
      <c r="B13" s="57"/>
      <c r="C13" s="60"/>
      <c r="D13" s="63"/>
      <c r="E13" s="57"/>
      <c r="F13" s="66"/>
      <c r="G13" s="17" t="s">
        <v>29</v>
      </c>
      <c r="H13" s="8"/>
      <c r="I13" s="2"/>
      <c r="J13" s="2"/>
      <c r="K13" s="14" t="s">
        <v>48</v>
      </c>
      <c r="L13" s="8"/>
      <c r="M13" s="8"/>
      <c r="N13" s="8"/>
      <c r="O13" s="12">
        <f>K13*$K$7/1000</f>
        <v>7.1999999999999995E-2</v>
      </c>
    </row>
    <row r="14" spans="1:15" x14ac:dyDescent="0.2">
      <c r="A14" s="8"/>
      <c r="B14" s="8"/>
      <c r="C14" s="2"/>
      <c r="D14" s="8"/>
      <c r="E14" s="8"/>
      <c r="F14" s="8"/>
      <c r="G14" s="8"/>
      <c r="H14" s="8"/>
      <c r="I14" s="2"/>
      <c r="J14" s="2"/>
      <c r="K14" s="8"/>
      <c r="L14" s="8"/>
      <c r="M14" s="8"/>
      <c r="N14" s="8"/>
      <c r="O14" s="2"/>
    </row>
    <row r="15" spans="1:15" ht="18.75" x14ac:dyDescent="0.2">
      <c r="A15" s="41" t="s">
        <v>3</v>
      </c>
      <c r="B15" s="41" t="s">
        <v>7</v>
      </c>
      <c r="C15" s="68" t="s">
        <v>11</v>
      </c>
      <c r="D15" s="71" t="s">
        <v>15</v>
      </c>
      <c r="E15" s="41" t="s">
        <v>18</v>
      </c>
      <c r="F15" s="71" t="s">
        <v>22</v>
      </c>
      <c r="G15" s="16" t="s">
        <v>30</v>
      </c>
      <c r="H15" s="8"/>
      <c r="I15" s="2"/>
      <c r="J15" s="2"/>
      <c r="K15" s="8"/>
      <c r="L15" s="8"/>
      <c r="M15" s="8"/>
      <c r="N15" s="10" t="s">
        <v>51</v>
      </c>
      <c r="O15" s="12">
        <f>N15*N7/1000</f>
        <v>0.35499999999999998</v>
      </c>
    </row>
    <row r="16" spans="1:15" ht="18.75" x14ac:dyDescent="0.2">
      <c r="A16" s="67"/>
      <c r="B16" s="67"/>
      <c r="C16" s="69"/>
      <c r="D16" s="72"/>
      <c r="E16" s="67"/>
      <c r="F16" s="72"/>
      <c r="G16" s="16" t="s">
        <v>31</v>
      </c>
      <c r="H16" s="8"/>
      <c r="I16" s="18" t="s">
        <v>4</v>
      </c>
      <c r="J16" s="2"/>
      <c r="K16" s="8"/>
      <c r="L16" s="14" t="s">
        <v>54</v>
      </c>
      <c r="M16" s="8"/>
      <c r="N16" s="8"/>
      <c r="O16" s="7">
        <f>(L16*L7+I16*150)/1000</f>
        <v>0.502</v>
      </c>
    </row>
    <row r="17" spans="1:15" ht="18.75" x14ac:dyDescent="0.2">
      <c r="A17" s="67"/>
      <c r="B17" s="67"/>
      <c r="C17" s="69"/>
      <c r="D17" s="72"/>
      <c r="E17" s="67"/>
      <c r="F17" s="72"/>
      <c r="G17" s="16" t="s">
        <v>32</v>
      </c>
      <c r="H17" s="8"/>
      <c r="I17" s="2"/>
      <c r="J17" s="2"/>
      <c r="K17" s="14" t="s">
        <v>48</v>
      </c>
      <c r="L17" s="8"/>
      <c r="M17" s="8"/>
      <c r="N17" s="8"/>
      <c r="O17" s="12">
        <f>K17*$K$7/1000</f>
        <v>7.1999999999999995E-2</v>
      </c>
    </row>
    <row r="18" spans="1:15" ht="18.75" x14ac:dyDescent="0.2">
      <c r="A18" s="67"/>
      <c r="B18" s="67"/>
      <c r="C18" s="69"/>
      <c r="D18" s="72"/>
      <c r="E18" s="67"/>
      <c r="F18" s="72"/>
      <c r="G18" s="16" t="s">
        <v>33</v>
      </c>
      <c r="H18" s="8"/>
      <c r="I18" s="2"/>
      <c r="J18" s="2"/>
      <c r="K18" s="10" t="s">
        <v>51</v>
      </c>
      <c r="L18" s="8"/>
      <c r="M18" s="8"/>
      <c r="N18" s="8"/>
      <c r="O18" s="12">
        <f t="shared" ref="O18:O19" si="1">K18*$K$7/1000</f>
        <v>0.09</v>
      </c>
    </row>
    <row r="19" spans="1:15" ht="18.75" x14ac:dyDescent="0.2">
      <c r="A19" s="67"/>
      <c r="B19" s="67"/>
      <c r="C19" s="69"/>
      <c r="D19" s="72"/>
      <c r="E19" s="67"/>
      <c r="F19" s="72"/>
      <c r="G19" s="16" t="s">
        <v>34</v>
      </c>
      <c r="H19" s="8"/>
      <c r="I19" s="2"/>
      <c r="J19" s="2"/>
      <c r="K19" s="14" t="s">
        <v>50</v>
      </c>
      <c r="L19" s="8"/>
      <c r="M19" s="8"/>
      <c r="N19" s="8"/>
      <c r="O19" s="12">
        <f t="shared" si="1"/>
        <v>0.108</v>
      </c>
    </row>
    <row r="20" spans="1:15" ht="18.75" x14ac:dyDescent="0.2">
      <c r="A20" s="67"/>
      <c r="B20" s="67"/>
      <c r="C20" s="69"/>
      <c r="D20" s="72"/>
      <c r="E20" s="67"/>
      <c r="F20" s="72"/>
      <c r="G20" s="16" t="s">
        <v>35</v>
      </c>
      <c r="H20" s="8"/>
      <c r="I20" s="2"/>
      <c r="J20" s="2"/>
      <c r="K20" s="8"/>
      <c r="L20" s="14" t="s">
        <v>55</v>
      </c>
      <c r="M20" s="8"/>
      <c r="N20" s="8"/>
      <c r="O20" s="12">
        <f>L20*L7/1000</f>
        <v>0.182</v>
      </c>
    </row>
    <row r="21" spans="1:15" x14ac:dyDescent="0.2">
      <c r="A21" s="42"/>
      <c r="B21" s="42"/>
      <c r="C21" s="70"/>
      <c r="D21" s="73"/>
      <c r="E21" s="42"/>
      <c r="F21" s="73"/>
      <c r="G21" s="19" t="s">
        <v>36</v>
      </c>
      <c r="H21" s="9" t="s">
        <v>43</v>
      </c>
      <c r="I21" s="2"/>
      <c r="J21" s="7" t="s">
        <v>46</v>
      </c>
      <c r="K21" s="8"/>
      <c r="L21" s="8"/>
      <c r="M21" s="8"/>
      <c r="N21" s="8"/>
      <c r="O21" s="12" t="s">
        <v>59</v>
      </c>
    </row>
    <row r="22" spans="1:15" x14ac:dyDescent="0.2">
      <c r="A22" s="8"/>
      <c r="B22" s="8"/>
      <c r="C22" s="2"/>
      <c r="D22" s="8"/>
      <c r="E22" s="8"/>
      <c r="F22" s="8"/>
      <c r="G22" s="8"/>
      <c r="H22" s="8"/>
      <c r="I22" s="2"/>
      <c r="J22" s="2"/>
      <c r="K22" s="8"/>
      <c r="L22" s="8"/>
      <c r="M22" s="8"/>
      <c r="N22" s="8"/>
      <c r="O22" s="2"/>
    </row>
    <row r="23" spans="1:15" ht="18.75" x14ac:dyDescent="0.2">
      <c r="A23" s="41" t="s">
        <v>4</v>
      </c>
      <c r="B23" s="41" t="s">
        <v>8</v>
      </c>
      <c r="C23" s="68" t="s">
        <v>12</v>
      </c>
      <c r="D23" s="71" t="s">
        <v>16</v>
      </c>
      <c r="E23" s="41" t="s">
        <v>19</v>
      </c>
      <c r="F23" s="71" t="s">
        <v>23</v>
      </c>
      <c r="G23" s="16" t="s">
        <v>37</v>
      </c>
      <c r="H23" s="8"/>
      <c r="I23" s="2"/>
      <c r="J23" s="2"/>
      <c r="K23" s="10" t="s">
        <v>52</v>
      </c>
      <c r="L23" s="8"/>
      <c r="M23" s="8"/>
      <c r="N23" s="8"/>
      <c r="O23" s="12">
        <f>K23*$K$7/1000</f>
        <v>0.14399999999999999</v>
      </c>
    </row>
    <row r="24" spans="1:15" ht="18.75" x14ac:dyDescent="0.2">
      <c r="A24" s="67"/>
      <c r="B24" s="67"/>
      <c r="C24" s="69"/>
      <c r="D24" s="72"/>
      <c r="E24" s="67"/>
      <c r="F24" s="72"/>
      <c r="G24" s="16" t="s">
        <v>38</v>
      </c>
      <c r="H24" s="8"/>
      <c r="I24" s="2"/>
      <c r="J24" s="2"/>
      <c r="K24" s="14" t="s">
        <v>50</v>
      </c>
      <c r="L24" s="8"/>
      <c r="M24" s="8"/>
      <c r="N24" s="8"/>
      <c r="O24" s="12">
        <f>K24*$K$7/1000</f>
        <v>0.108</v>
      </c>
    </row>
    <row r="25" spans="1:15" ht="18.75" x14ac:dyDescent="0.2">
      <c r="A25" s="42"/>
      <c r="B25" s="42"/>
      <c r="C25" s="70"/>
      <c r="D25" s="73"/>
      <c r="E25" s="42"/>
      <c r="F25" s="73"/>
      <c r="G25" s="16" t="s">
        <v>39</v>
      </c>
      <c r="H25" s="8"/>
      <c r="I25" s="2"/>
      <c r="J25" s="2"/>
      <c r="K25" s="8"/>
      <c r="L25" s="8"/>
      <c r="M25" s="14" t="s">
        <v>56</v>
      </c>
      <c r="N25" s="8"/>
      <c r="O25" s="7">
        <f>M25*M7/1000</f>
        <v>0.41799999999999998</v>
      </c>
    </row>
    <row r="29" spans="1:15" hidden="1" x14ac:dyDescent="0.2">
      <c r="A29" s="1"/>
    </row>
    <row r="30" spans="1:15" ht="13.5" thickBot="1" x14ac:dyDescent="0.25"/>
    <row r="31" spans="1:15" ht="13.5" thickBot="1" x14ac:dyDescent="0.25">
      <c r="A31" s="41" t="s">
        <v>1</v>
      </c>
      <c r="B31" s="43" t="s">
        <v>5</v>
      </c>
      <c r="C31" s="45" t="s">
        <v>9</v>
      </c>
      <c r="D31" s="47" t="s">
        <v>13</v>
      </c>
      <c r="E31" s="47" t="s">
        <v>17</v>
      </c>
      <c r="F31" s="47" t="s">
        <v>20</v>
      </c>
      <c r="G31" s="45" t="s">
        <v>24</v>
      </c>
      <c r="H31" s="74" t="s">
        <v>40</v>
      </c>
      <c r="I31" s="39"/>
      <c r="J31" s="75"/>
      <c r="K31" s="38" t="s">
        <v>299</v>
      </c>
      <c r="L31" s="39"/>
      <c r="M31" s="39"/>
      <c r="N31" s="40"/>
      <c r="O31" s="2"/>
    </row>
    <row r="32" spans="1:15" ht="27.75" thickBot="1" x14ac:dyDescent="0.25">
      <c r="A32" s="42"/>
      <c r="B32" s="44"/>
      <c r="C32" s="46"/>
      <c r="D32" s="48"/>
      <c r="E32" s="48"/>
      <c r="F32" s="48"/>
      <c r="G32" s="46"/>
      <c r="H32" s="3" t="s">
        <v>41</v>
      </c>
      <c r="I32" s="4" t="s">
        <v>44</v>
      </c>
      <c r="J32" s="3" t="s">
        <v>45</v>
      </c>
      <c r="K32" s="5" t="s">
        <v>300</v>
      </c>
      <c r="L32" s="6" t="s">
        <v>301</v>
      </c>
      <c r="M32" s="6" t="s">
        <v>302</v>
      </c>
      <c r="N32" s="5" t="s">
        <v>303</v>
      </c>
      <c r="O32" s="7" t="s">
        <v>57</v>
      </c>
    </row>
    <row r="33" spans="1:15" x14ac:dyDescent="0.2">
      <c r="A33" s="8"/>
      <c r="B33" s="8"/>
      <c r="C33" s="8"/>
      <c r="D33" s="8"/>
      <c r="E33" s="8"/>
      <c r="F33" s="8"/>
      <c r="G33" s="8"/>
      <c r="H33" s="9" t="s">
        <v>42</v>
      </c>
      <c r="I33" s="9" t="s">
        <v>42</v>
      </c>
      <c r="J33" s="9" t="s">
        <v>42</v>
      </c>
      <c r="K33" s="10" t="s">
        <v>47</v>
      </c>
      <c r="L33" s="10" t="s">
        <v>47</v>
      </c>
      <c r="M33" s="10" t="s">
        <v>47</v>
      </c>
      <c r="N33" s="10" t="s">
        <v>47</v>
      </c>
      <c r="O33" s="10" t="s">
        <v>58</v>
      </c>
    </row>
    <row r="34" spans="1:15" ht="18.75" x14ac:dyDescent="0.2">
      <c r="A34" s="41" t="s">
        <v>18</v>
      </c>
      <c r="B34" s="41" t="s">
        <v>63</v>
      </c>
      <c r="C34" s="76" t="s">
        <v>64</v>
      </c>
      <c r="D34" s="79" t="s">
        <v>68</v>
      </c>
      <c r="E34" s="41" t="s">
        <v>72</v>
      </c>
      <c r="F34" s="79" t="s">
        <v>73</v>
      </c>
      <c r="G34" s="16" t="s">
        <v>77</v>
      </c>
      <c r="H34" s="8"/>
      <c r="I34" s="2"/>
      <c r="J34" s="2"/>
      <c r="K34" s="14" t="s">
        <v>91</v>
      </c>
      <c r="L34" s="8"/>
      <c r="M34" s="8"/>
      <c r="N34" s="8"/>
      <c r="O34" s="7">
        <f>K34*$K$7/1000</f>
        <v>0.216</v>
      </c>
    </row>
    <row r="35" spans="1:15" ht="18.75" x14ac:dyDescent="0.2">
      <c r="A35" s="67"/>
      <c r="B35" s="67"/>
      <c r="C35" s="77"/>
      <c r="D35" s="80"/>
      <c r="E35" s="67"/>
      <c r="F35" s="80"/>
      <c r="G35" s="16" t="s">
        <v>78</v>
      </c>
      <c r="H35" s="8"/>
      <c r="I35" s="2"/>
      <c r="J35" s="2"/>
      <c r="K35" s="14" t="s">
        <v>92</v>
      </c>
      <c r="L35" s="8"/>
      <c r="M35" s="8"/>
      <c r="N35" s="8"/>
      <c r="O35" s="7">
        <f t="shared" ref="O35:O39" si="2">K35*$K$7/1000</f>
        <v>0.18</v>
      </c>
    </row>
    <row r="36" spans="1:15" ht="18" x14ac:dyDescent="0.2">
      <c r="A36" s="67"/>
      <c r="B36" s="67"/>
      <c r="C36" s="77"/>
      <c r="D36" s="80"/>
      <c r="E36" s="67"/>
      <c r="F36" s="80"/>
      <c r="G36" s="17" t="s">
        <v>79</v>
      </c>
      <c r="H36" s="8"/>
      <c r="I36" s="2"/>
      <c r="J36" s="2"/>
      <c r="K36" s="14" t="s">
        <v>54</v>
      </c>
      <c r="L36" s="8"/>
      <c r="M36" s="8"/>
      <c r="N36" s="8"/>
      <c r="O36" s="7">
        <f t="shared" si="2"/>
        <v>3.5999999999999997E-2</v>
      </c>
    </row>
    <row r="37" spans="1:15" ht="18.75" x14ac:dyDescent="0.2">
      <c r="A37" s="67"/>
      <c r="B37" s="67"/>
      <c r="C37" s="77"/>
      <c r="D37" s="80"/>
      <c r="E37" s="67"/>
      <c r="F37" s="80"/>
      <c r="G37" s="16" t="s">
        <v>80</v>
      </c>
      <c r="H37" s="8"/>
      <c r="I37" s="2"/>
      <c r="J37" s="2"/>
      <c r="K37" s="14" t="s">
        <v>91</v>
      </c>
      <c r="L37" s="8"/>
      <c r="M37" s="8"/>
      <c r="N37" s="8"/>
      <c r="O37" s="7">
        <f t="shared" si="2"/>
        <v>0.216</v>
      </c>
    </row>
    <row r="38" spans="1:15" ht="18" x14ac:dyDescent="0.2">
      <c r="A38" s="67"/>
      <c r="B38" s="67"/>
      <c r="C38" s="77"/>
      <c r="D38" s="80"/>
      <c r="E38" s="67"/>
      <c r="F38" s="80"/>
      <c r="G38" s="17" t="s">
        <v>81</v>
      </c>
      <c r="H38" s="8"/>
      <c r="I38" s="2"/>
      <c r="J38" s="2"/>
      <c r="K38" s="14" t="s">
        <v>50</v>
      </c>
      <c r="L38" s="8"/>
      <c r="M38" s="8"/>
      <c r="N38" s="8"/>
      <c r="O38" s="7">
        <f t="shared" si="2"/>
        <v>0.108</v>
      </c>
    </row>
    <row r="39" spans="1:15" ht="18.75" x14ac:dyDescent="0.2">
      <c r="A39" s="42"/>
      <c r="B39" s="42"/>
      <c r="C39" s="78"/>
      <c r="D39" s="81"/>
      <c r="E39" s="42"/>
      <c r="F39" s="81"/>
      <c r="G39" s="16" t="s">
        <v>82</v>
      </c>
      <c r="H39" s="8"/>
      <c r="I39" s="2"/>
      <c r="J39" s="2"/>
      <c r="K39" s="14" t="s">
        <v>93</v>
      </c>
      <c r="L39" s="8"/>
      <c r="M39" s="8"/>
      <c r="N39" s="8"/>
      <c r="O39" s="7">
        <f t="shared" si="2"/>
        <v>5.3999999999999999E-2</v>
      </c>
    </row>
    <row r="40" spans="1:15" x14ac:dyDescent="0.2">
      <c r="A40" s="8"/>
      <c r="B40" s="8"/>
      <c r="C40" s="8"/>
      <c r="D40" s="8"/>
      <c r="E40" s="8"/>
      <c r="F40" s="8"/>
      <c r="G40" s="8"/>
      <c r="H40" s="8"/>
      <c r="I40" s="2"/>
      <c r="J40" s="2"/>
      <c r="K40" s="8"/>
      <c r="L40" s="8"/>
      <c r="M40" s="8"/>
      <c r="N40" s="8"/>
      <c r="O40" s="2"/>
    </row>
    <row r="41" spans="1:15" ht="18.75" x14ac:dyDescent="0.2">
      <c r="A41" s="41" t="s">
        <v>60</v>
      </c>
      <c r="B41" s="41" t="s">
        <v>8</v>
      </c>
      <c r="C41" s="45" t="s">
        <v>65</v>
      </c>
      <c r="D41" s="82" t="s">
        <v>69</v>
      </c>
      <c r="E41" s="41" t="s">
        <v>19</v>
      </c>
      <c r="F41" s="79" t="s">
        <v>74</v>
      </c>
      <c r="G41" s="16" t="s">
        <v>83</v>
      </c>
      <c r="H41" s="8"/>
      <c r="I41" s="2"/>
      <c r="J41" s="2"/>
      <c r="K41" s="8"/>
      <c r="L41" s="14" t="s">
        <v>91</v>
      </c>
      <c r="M41" s="8"/>
      <c r="N41" s="8"/>
      <c r="O41" s="7">
        <f>L41*$L$7/1000</f>
        <v>0.312</v>
      </c>
    </row>
    <row r="42" spans="1:15" ht="18.75" x14ac:dyDescent="0.2">
      <c r="A42" s="42"/>
      <c r="B42" s="42"/>
      <c r="C42" s="46"/>
      <c r="D42" s="83"/>
      <c r="E42" s="42"/>
      <c r="F42" s="81"/>
      <c r="G42" s="16" t="s">
        <v>84</v>
      </c>
      <c r="H42" s="8"/>
      <c r="I42" s="2"/>
      <c r="J42" s="2"/>
      <c r="K42" s="8"/>
      <c r="L42" s="10" t="s">
        <v>51</v>
      </c>
      <c r="M42" s="8"/>
      <c r="N42" s="8"/>
      <c r="O42" s="7">
        <f>L42*$L$7/1000</f>
        <v>0.13</v>
      </c>
    </row>
    <row r="43" spans="1:15" x14ac:dyDescent="0.2">
      <c r="A43" s="8"/>
      <c r="B43" s="8"/>
      <c r="C43" s="8"/>
      <c r="D43" s="8"/>
      <c r="E43" s="8"/>
      <c r="F43" s="8"/>
      <c r="G43" s="8"/>
      <c r="H43" s="8"/>
      <c r="I43" s="2"/>
      <c r="J43" s="2"/>
      <c r="K43" s="8"/>
      <c r="L43" s="8"/>
      <c r="M43" s="8"/>
      <c r="N43" s="8"/>
      <c r="O43" s="2"/>
    </row>
    <row r="44" spans="1:15" ht="18" x14ac:dyDescent="0.2">
      <c r="A44" s="19" t="s">
        <v>61</v>
      </c>
      <c r="B44" s="19" t="s">
        <v>8</v>
      </c>
      <c r="C44" s="3" t="s">
        <v>66</v>
      </c>
      <c r="D44" s="20" t="s">
        <v>70</v>
      </c>
      <c r="E44" s="19" t="s">
        <v>18</v>
      </c>
      <c r="F44" s="21" t="s">
        <v>75</v>
      </c>
      <c r="G44" s="22" t="s">
        <v>85</v>
      </c>
      <c r="H44" s="8"/>
      <c r="I44" s="2"/>
      <c r="J44" s="2"/>
      <c r="K44" s="14" t="s">
        <v>94</v>
      </c>
      <c r="L44" s="8"/>
      <c r="M44" s="8"/>
      <c r="N44" s="8"/>
      <c r="O44" s="7">
        <f>K44*$K$7/1000</f>
        <v>0.34200000000000003</v>
      </c>
    </row>
    <row r="45" spans="1:15" x14ac:dyDescent="0.2">
      <c r="A45" s="8"/>
      <c r="B45" s="8"/>
      <c r="C45" s="8"/>
      <c r="D45" s="8"/>
      <c r="E45" s="8"/>
      <c r="F45" s="8"/>
      <c r="G45" s="8"/>
      <c r="H45" s="8"/>
      <c r="I45" s="2"/>
      <c r="J45" s="2"/>
      <c r="K45" s="8"/>
      <c r="L45" s="8"/>
      <c r="M45" s="8"/>
      <c r="N45" s="8"/>
      <c r="O45" s="7">
        <f t="shared" ref="O45:O50" si="3">K45*$K$7/1000</f>
        <v>0</v>
      </c>
    </row>
    <row r="46" spans="1:15" ht="18.75" x14ac:dyDescent="0.2">
      <c r="A46" s="41" t="s">
        <v>62</v>
      </c>
      <c r="B46" s="41" t="s">
        <v>8</v>
      </c>
      <c r="C46" s="45" t="s">
        <v>67</v>
      </c>
      <c r="D46" s="79" t="s">
        <v>71</v>
      </c>
      <c r="E46" s="41" t="s">
        <v>18</v>
      </c>
      <c r="F46" s="79" t="s">
        <v>76</v>
      </c>
      <c r="G46" s="16" t="s">
        <v>86</v>
      </c>
      <c r="H46" s="8"/>
      <c r="I46" s="2"/>
      <c r="J46" s="2"/>
      <c r="K46" s="8"/>
      <c r="L46" s="8"/>
      <c r="M46" s="14" t="s">
        <v>52</v>
      </c>
      <c r="N46" s="8"/>
      <c r="O46" s="7">
        <f t="shared" si="3"/>
        <v>0</v>
      </c>
    </row>
    <row r="47" spans="1:15" ht="18.75" x14ac:dyDescent="0.2">
      <c r="A47" s="67"/>
      <c r="B47" s="67"/>
      <c r="C47" s="84"/>
      <c r="D47" s="80"/>
      <c r="E47" s="67"/>
      <c r="F47" s="80"/>
      <c r="G47" s="16" t="s">
        <v>87</v>
      </c>
      <c r="H47" s="8"/>
      <c r="I47" s="2"/>
      <c r="J47" s="2"/>
      <c r="K47" s="14" t="s">
        <v>48</v>
      </c>
      <c r="L47" s="8"/>
      <c r="M47" s="8"/>
      <c r="N47" s="8"/>
      <c r="O47" s="7">
        <f t="shared" si="3"/>
        <v>7.1999999999999995E-2</v>
      </c>
    </row>
    <row r="48" spans="1:15" ht="18.75" x14ac:dyDescent="0.2">
      <c r="A48" s="67"/>
      <c r="B48" s="67"/>
      <c r="C48" s="84"/>
      <c r="D48" s="80"/>
      <c r="E48" s="67"/>
      <c r="F48" s="80"/>
      <c r="G48" s="16" t="s">
        <v>88</v>
      </c>
      <c r="H48" s="8"/>
      <c r="I48" s="2"/>
      <c r="J48" s="2"/>
      <c r="K48" s="14" t="s">
        <v>95</v>
      </c>
      <c r="L48" s="8"/>
      <c r="M48" s="8"/>
      <c r="N48" s="8"/>
      <c r="O48" s="7">
        <f t="shared" si="3"/>
        <v>0.36</v>
      </c>
    </row>
    <row r="49" spans="1:15" ht="18.75" x14ac:dyDescent="0.2">
      <c r="A49" s="67"/>
      <c r="B49" s="67"/>
      <c r="C49" s="84"/>
      <c r="D49" s="80"/>
      <c r="E49" s="67"/>
      <c r="F49" s="80"/>
      <c r="G49" s="16" t="s">
        <v>89</v>
      </c>
      <c r="H49" s="8"/>
      <c r="I49" s="2"/>
      <c r="J49" s="2"/>
      <c r="K49" s="14" t="s">
        <v>93</v>
      </c>
      <c r="L49" s="8"/>
      <c r="M49" s="8"/>
      <c r="N49" s="8"/>
      <c r="O49" s="7">
        <f t="shared" si="3"/>
        <v>5.3999999999999999E-2</v>
      </c>
    </row>
    <row r="50" spans="1:15" ht="18.75" x14ac:dyDescent="0.2">
      <c r="A50" s="42"/>
      <c r="B50" s="42"/>
      <c r="C50" s="46"/>
      <c r="D50" s="81"/>
      <c r="E50" s="42"/>
      <c r="F50" s="81"/>
      <c r="G50" s="16" t="s">
        <v>90</v>
      </c>
      <c r="H50" s="8"/>
      <c r="I50" s="2"/>
      <c r="J50" s="2"/>
      <c r="K50" s="10" t="s">
        <v>53</v>
      </c>
      <c r="L50" s="8"/>
      <c r="M50" s="8"/>
      <c r="N50" s="8"/>
      <c r="O50" s="7">
        <f t="shared" si="3"/>
        <v>0.27</v>
      </c>
    </row>
    <row r="52" spans="1:15" x14ac:dyDescent="0.2">
      <c r="A52" s="1"/>
    </row>
    <row r="53" spans="1:15" hidden="1" x14ac:dyDescent="0.2"/>
    <row r="54" spans="1:15" x14ac:dyDescent="0.2">
      <c r="A54" s="1"/>
    </row>
    <row r="55" spans="1:15" ht="13.5" thickBot="1" x14ac:dyDescent="0.25"/>
    <row r="56" spans="1:15" ht="13.5" thickBot="1" x14ac:dyDescent="0.25">
      <c r="A56" s="41" t="s">
        <v>1</v>
      </c>
      <c r="B56" s="76" t="s">
        <v>5</v>
      </c>
      <c r="C56" s="45" t="s">
        <v>9</v>
      </c>
      <c r="D56" s="88" t="s">
        <v>13</v>
      </c>
      <c r="E56" s="47" t="s">
        <v>17</v>
      </c>
      <c r="F56" s="47" t="s">
        <v>20</v>
      </c>
      <c r="G56" s="45" t="s">
        <v>24</v>
      </c>
      <c r="H56" s="74" t="s">
        <v>40</v>
      </c>
      <c r="I56" s="39"/>
      <c r="J56" s="75"/>
      <c r="K56" s="38" t="s">
        <v>299</v>
      </c>
      <c r="L56" s="39"/>
      <c r="M56" s="39"/>
      <c r="N56" s="40"/>
      <c r="O56" s="2"/>
    </row>
    <row r="57" spans="1:15" ht="27.75" thickBot="1" x14ac:dyDescent="0.25">
      <c r="A57" s="42"/>
      <c r="B57" s="78"/>
      <c r="C57" s="46"/>
      <c r="D57" s="89"/>
      <c r="E57" s="48"/>
      <c r="F57" s="48"/>
      <c r="G57" s="46"/>
      <c r="H57" s="3" t="s">
        <v>41</v>
      </c>
      <c r="I57" s="4" t="s">
        <v>44</v>
      </c>
      <c r="J57" s="3" t="s">
        <v>45</v>
      </c>
      <c r="K57" s="5" t="s">
        <v>300</v>
      </c>
      <c r="L57" s="6" t="s">
        <v>301</v>
      </c>
      <c r="M57" s="6" t="s">
        <v>302</v>
      </c>
      <c r="N57" s="5" t="s">
        <v>303</v>
      </c>
      <c r="O57" s="7" t="s">
        <v>57</v>
      </c>
    </row>
    <row r="58" spans="1:15" x14ac:dyDescent="0.2">
      <c r="A58" s="8"/>
      <c r="B58" s="8"/>
      <c r="C58" s="8"/>
      <c r="D58" s="8"/>
      <c r="E58" s="8"/>
      <c r="F58" s="8"/>
      <c r="G58" s="8"/>
      <c r="H58" s="9" t="s">
        <v>42</v>
      </c>
      <c r="I58" s="9" t="s">
        <v>42</v>
      </c>
      <c r="J58" s="9" t="s">
        <v>42</v>
      </c>
      <c r="K58" s="10" t="s">
        <v>47</v>
      </c>
      <c r="L58" s="10" t="s">
        <v>47</v>
      </c>
      <c r="M58" s="10" t="s">
        <v>47</v>
      </c>
      <c r="N58" s="10" t="s">
        <v>47</v>
      </c>
      <c r="O58" s="10" t="s">
        <v>58</v>
      </c>
    </row>
    <row r="59" spans="1:15" x14ac:dyDescent="0.2">
      <c r="A59" s="19" t="s">
        <v>96</v>
      </c>
      <c r="B59" s="19" t="s">
        <v>98</v>
      </c>
      <c r="C59" s="19" t="s">
        <v>99</v>
      </c>
      <c r="D59" s="20" t="s">
        <v>102</v>
      </c>
      <c r="E59" s="19" t="s">
        <v>18</v>
      </c>
      <c r="F59" s="23" t="s">
        <v>106</v>
      </c>
      <c r="G59" s="8"/>
      <c r="H59" s="8"/>
      <c r="I59" s="2"/>
      <c r="J59" s="2"/>
      <c r="K59" s="14" t="s">
        <v>92</v>
      </c>
      <c r="L59" s="8"/>
      <c r="M59" s="8"/>
      <c r="N59" s="8"/>
      <c r="O59" s="7">
        <f>K59*$K$7/1000</f>
        <v>0.18</v>
      </c>
    </row>
    <row r="60" spans="1:15" x14ac:dyDescent="0.2">
      <c r="A60" s="8"/>
      <c r="B60" s="8"/>
      <c r="C60" s="8"/>
      <c r="D60" s="8"/>
      <c r="E60" s="8"/>
      <c r="F60" s="8"/>
      <c r="G60" s="8"/>
      <c r="H60" s="8"/>
      <c r="I60" s="2"/>
      <c r="J60" s="2"/>
      <c r="K60" s="8"/>
      <c r="L60" s="8"/>
      <c r="M60" s="8"/>
      <c r="N60" s="8"/>
      <c r="O60" s="2"/>
    </row>
    <row r="61" spans="1:15" ht="18.75" x14ac:dyDescent="0.2">
      <c r="A61" s="41" t="s">
        <v>97</v>
      </c>
      <c r="B61" s="41" t="s">
        <v>8</v>
      </c>
      <c r="C61" s="76" t="s">
        <v>100</v>
      </c>
      <c r="D61" s="85" t="s">
        <v>103</v>
      </c>
      <c r="E61" s="41" t="s">
        <v>105</v>
      </c>
      <c r="F61" s="79" t="s">
        <v>107</v>
      </c>
      <c r="G61" s="16" t="s">
        <v>109</v>
      </c>
      <c r="H61" s="8"/>
      <c r="I61" s="2"/>
      <c r="J61" s="2"/>
      <c r="K61" s="14" t="s">
        <v>91</v>
      </c>
      <c r="L61" s="8"/>
      <c r="M61" s="8"/>
      <c r="N61" s="8"/>
      <c r="O61" s="7">
        <f>K61*K7/1000</f>
        <v>0.216</v>
      </c>
    </row>
    <row r="62" spans="1:15" ht="18.75" x14ac:dyDescent="0.2">
      <c r="A62" s="67"/>
      <c r="B62" s="67"/>
      <c r="C62" s="77"/>
      <c r="D62" s="86"/>
      <c r="E62" s="67"/>
      <c r="F62" s="80"/>
      <c r="G62" s="16" t="s">
        <v>110</v>
      </c>
      <c r="H62" s="8"/>
      <c r="I62" s="2"/>
      <c r="J62" s="2"/>
      <c r="K62" s="8"/>
      <c r="L62" s="8"/>
      <c r="M62" s="14" t="s">
        <v>92</v>
      </c>
      <c r="N62" s="8"/>
      <c r="O62" s="7">
        <f>M62*M7/1000</f>
        <v>0.38</v>
      </c>
    </row>
    <row r="63" spans="1:15" x14ac:dyDescent="0.2">
      <c r="A63" s="67"/>
      <c r="B63" s="67"/>
      <c r="C63" s="77"/>
      <c r="D63" s="86"/>
      <c r="E63" s="67"/>
      <c r="F63" s="80"/>
      <c r="G63" s="19" t="s">
        <v>111</v>
      </c>
      <c r="H63" s="8"/>
      <c r="I63" s="2"/>
      <c r="J63" s="2"/>
      <c r="K63" s="14" t="s">
        <v>50</v>
      </c>
      <c r="L63" s="8"/>
      <c r="M63" s="8"/>
      <c r="N63" s="8"/>
      <c r="O63" s="7">
        <f>K63*$K$7/1000</f>
        <v>0.108</v>
      </c>
    </row>
    <row r="64" spans="1:15" x14ac:dyDescent="0.2">
      <c r="A64" s="67"/>
      <c r="B64" s="67"/>
      <c r="C64" s="77"/>
      <c r="D64" s="86"/>
      <c r="E64" s="67"/>
      <c r="F64" s="80"/>
      <c r="G64" s="19" t="s">
        <v>112</v>
      </c>
      <c r="H64" s="8"/>
      <c r="I64" s="2"/>
      <c r="J64" s="2"/>
      <c r="K64" s="14" t="s">
        <v>46</v>
      </c>
      <c r="L64" s="8"/>
      <c r="M64" s="8"/>
      <c r="N64" s="8"/>
      <c r="O64" s="7">
        <f>K64*$K$7/1000</f>
        <v>0.23400000000000001</v>
      </c>
    </row>
    <row r="65" spans="1:15" ht="18.75" x14ac:dyDescent="0.2">
      <c r="A65" s="67"/>
      <c r="B65" s="67"/>
      <c r="C65" s="77"/>
      <c r="D65" s="86"/>
      <c r="E65" s="67"/>
      <c r="F65" s="80"/>
      <c r="G65" s="16" t="s">
        <v>113</v>
      </c>
      <c r="H65" s="8"/>
      <c r="I65" s="2"/>
      <c r="J65" s="2"/>
      <c r="K65" s="8"/>
      <c r="L65" s="14" t="s">
        <v>55</v>
      </c>
      <c r="M65" s="8"/>
      <c r="N65" s="8"/>
      <c r="O65" s="12">
        <f>L65*L7/1000</f>
        <v>0.182</v>
      </c>
    </row>
    <row r="66" spans="1:15" ht="18.75" x14ac:dyDescent="0.2">
      <c r="A66" s="42"/>
      <c r="B66" s="42"/>
      <c r="C66" s="78"/>
      <c r="D66" s="87"/>
      <c r="E66" s="42"/>
      <c r="F66" s="81"/>
      <c r="G66" s="16" t="s">
        <v>114</v>
      </c>
      <c r="H66" s="8"/>
      <c r="I66" s="2"/>
      <c r="J66" s="2"/>
      <c r="K66" s="14" t="s">
        <v>56</v>
      </c>
      <c r="L66" s="8"/>
      <c r="M66" s="8"/>
      <c r="N66" s="8"/>
      <c r="O66" s="7">
        <f>K66*$K$7/1000</f>
        <v>0.19800000000000001</v>
      </c>
    </row>
    <row r="67" spans="1:15" x14ac:dyDescent="0.2">
      <c r="A67" s="8"/>
      <c r="B67" s="8"/>
      <c r="C67" s="8"/>
      <c r="D67" s="8"/>
      <c r="E67" s="8"/>
      <c r="F67" s="8"/>
      <c r="G67" s="8"/>
      <c r="H67" s="8"/>
      <c r="I67" s="2"/>
      <c r="J67" s="2"/>
      <c r="K67" s="8"/>
      <c r="L67" s="8"/>
      <c r="M67" s="8"/>
      <c r="N67" s="8"/>
      <c r="O67" s="2"/>
    </row>
    <row r="68" spans="1:15" x14ac:dyDescent="0.2">
      <c r="A68" s="41" t="s">
        <v>43</v>
      </c>
      <c r="B68" s="41" t="s">
        <v>8</v>
      </c>
      <c r="C68" s="45" t="s">
        <v>101</v>
      </c>
      <c r="D68" s="79" t="s">
        <v>104</v>
      </c>
      <c r="E68" s="41" t="s">
        <v>60</v>
      </c>
      <c r="F68" s="79" t="s">
        <v>108</v>
      </c>
      <c r="G68" s="19" t="s">
        <v>115</v>
      </c>
      <c r="H68" s="8"/>
      <c r="I68" s="2"/>
      <c r="J68" s="2"/>
      <c r="K68" s="14" t="s">
        <v>51</v>
      </c>
      <c r="L68" s="8"/>
      <c r="M68" s="8"/>
      <c r="N68" s="8"/>
      <c r="O68" s="7">
        <f>K68*$K$7/1000</f>
        <v>0.09</v>
      </c>
    </row>
    <row r="69" spans="1:15" ht="18.75" x14ac:dyDescent="0.2">
      <c r="A69" s="67"/>
      <c r="B69" s="67"/>
      <c r="C69" s="84"/>
      <c r="D69" s="80"/>
      <c r="E69" s="67"/>
      <c r="F69" s="80"/>
      <c r="G69" s="16" t="s">
        <v>116</v>
      </c>
      <c r="H69" s="8"/>
      <c r="I69" s="2"/>
      <c r="J69" s="2"/>
      <c r="K69" s="14" t="s">
        <v>55</v>
      </c>
      <c r="L69" s="8"/>
      <c r="M69" s="8"/>
      <c r="N69" s="8"/>
      <c r="O69" s="7">
        <f t="shared" ref="O69:O70" si="4">K69*$K$7/1000</f>
        <v>0.126</v>
      </c>
    </row>
    <row r="70" spans="1:15" ht="18" x14ac:dyDescent="0.2">
      <c r="A70" s="67"/>
      <c r="B70" s="67"/>
      <c r="C70" s="84"/>
      <c r="D70" s="80"/>
      <c r="E70" s="67"/>
      <c r="F70" s="80"/>
      <c r="G70" s="17" t="s">
        <v>117</v>
      </c>
      <c r="H70" s="8"/>
      <c r="I70" s="2"/>
      <c r="J70" s="2"/>
      <c r="K70" s="14" t="s">
        <v>55</v>
      </c>
      <c r="L70" s="8"/>
      <c r="M70" s="8"/>
      <c r="N70" s="8"/>
      <c r="O70" s="7">
        <f t="shared" si="4"/>
        <v>0.126</v>
      </c>
    </row>
    <row r="71" spans="1:15" ht="18.75" x14ac:dyDescent="0.2">
      <c r="A71" s="67"/>
      <c r="B71" s="67"/>
      <c r="C71" s="84"/>
      <c r="D71" s="80"/>
      <c r="E71" s="67"/>
      <c r="F71" s="80"/>
      <c r="G71" s="16" t="s">
        <v>118</v>
      </c>
      <c r="H71" s="8"/>
      <c r="I71" s="2"/>
      <c r="J71" s="2"/>
      <c r="K71" s="8"/>
      <c r="L71" s="8"/>
      <c r="M71" s="8"/>
      <c r="N71" s="14" t="s">
        <v>91</v>
      </c>
      <c r="O71" s="7">
        <f>N71*N7/1000</f>
        <v>0.85199999999999998</v>
      </c>
    </row>
    <row r="72" spans="1:15" ht="18" x14ac:dyDescent="0.2">
      <c r="A72" s="67"/>
      <c r="B72" s="67"/>
      <c r="C72" s="84"/>
      <c r="D72" s="80"/>
      <c r="E72" s="67"/>
      <c r="F72" s="80"/>
      <c r="G72" s="17" t="s">
        <v>119</v>
      </c>
      <c r="H72" s="8"/>
      <c r="I72" s="2"/>
      <c r="J72" s="2"/>
      <c r="K72" s="14" t="s">
        <v>93</v>
      </c>
      <c r="L72" s="8"/>
      <c r="M72" s="8"/>
      <c r="N72" s="8"/>
      <c r="O72" s="12">
        <f>K72*$K$7/1000</f>
        <v>5.3999999999999999E-2</v>
      </c>
    </row>
    <row r="73" spans="1:15" ht="18" x14ac:dyDescent="0.2">
      <c r="A73" s="67"/>
      <c r="B73" s="67"/>
      <c r="C73" s="84"/>
      <c r="D73" s="80"/>
      <c r="E73" s="67"/>
      <c r="F73" s="80"/>
      <c r="G73" s="17" t="s">
        <v>120</v>
      </c>
      <c r="H73" s="8"/>
      <c r="I73" s="2"/>
      <c r="J73" s="2"/>
      <c r="K73" s="14" t="s">
        <v>54</v>
      </c>
      <c r="L73" s="8"/>
      <c r="M73" s="8"/>
      <c r="N73" s="8"/>
      <c r="O73" s="12">
        <f>K73*$K$7/1000</f>
        <v>3.5999999999999997E-2</v>
      </c>
    </row>
    <row r="74" spans="1:15" ht="18.75" x14ac:dyDescent="0.2">
      <c r="A74" s="67"/>
      <c r="B74" s="67"/>
      <c r="C74" s="84"/>
      <c r="D74" s="80"/>
      <c r="E74" s="67"/>
      <c r="F74" s="80"/>
      <c r="G74" s="16" t="s">
        <v>121</v>
      </c>
      <c r="H74" s="8"/>
      <c r="I74" s="2"/>
      <c r="J74" s="2"/>
      <c r="K74" s="8"/>
      <c r="L74" s="10" t="s">
        <v>94</v>
      </c>
      <c r="M74" s="8"/>
      <c r="N74" s="8"/>
      <c r="O74" s="12">
        <f>L74*L7/1000</f>
        <v>0.49399999999999999</v>
      </c>
    </row>
    <row r="75" spans="1:15" ht="18.75" x14ac:dyDescent="0.2">
      <c r="A75" s="42"/>
      <c r="B75" s="42"/>
      <c r="C75" s="46"/>
      <c r="D75" s="81"/>
      <c r="E75" s="42"/>
      <c r="F75" s="81"/>
      <c r="G75" s="16" t="s">
        <v>122</v>
      </c>
      <c r="H75" s="8"/>
      <c r="I75" s="2"/>
      <c r="J75" s="2"/>
      <c r="K75" s="10" t="s">
        <v>51</v>
      </c>
      <c r="L75" s="8"/>
      <c r="M75" s="8"/>
      <c r="N75" s="8"/>
      <c r="O75" s="12">
        <f>K75*K7/1000</f>
        <v>0.09</v>
      </c>
    </row>
    <row r="77" spans="1:15" x14ac:dyDescent="0.2">
      <c r="A77" s="1"/>
    </row>
    <row r="79" spans="1:15" ht="13.5" thickBot="1" x14ac:dyDescent="0.25"/>
    <row r="80" spans="1:15" ht="13.5" thickBot="1" x14ac:dyDescent="0.25">
      <c r="A80" s="41" t="s">
        <v>1</v>
      </c>
      <c r="B80" s="43" t="s">
        <v>5</v>
      </c>
      <c r="C80" s="45" t="s">
        <v>9</v>
      </c>
      <c r="D80" s="47" t="s">
        <v>13</v>
      </c>
      <c r="E80" s="47" t="s">
        <v>17</v>
      </c>
      <c r="F80" s="47" t="s">
        <v>20</v>
      </c>
      <c r="G80" s="45" t="s">
        <v>24</v>
      </c>
      <c r="H80" s="74" t="s">
        <v>40</v>
      </c>
      <c r="I80" s="39"/>
      <c r="J80" s="75"/>
      <c r="K80" s="38" t="s">
        <v>299</v>
      </c>
      <c r="L80" s="39"/>
      <c r="M80" s="39"/>
      <c r="N80" s="40"/>
      <c r="O80" s="2"/>
    </row>
    <row r="81" spans="1:15" ht="27.75" thickBot="1" x14ac:dyDescent="0.25">
      <c r="A81" s="42"/>
      <c r="B81" s="44"/>
      <c r="C81" s="46"/>
      <c r="D81" s="48"/>
      <c r="E81" s="48"/>
      <c r="F81" s="48"/>
      <c r="G81" s="46"/>
      <c r="H81" s="3" t="s">
        <v>41</v>
      </c>
      <c r="I81" s="4" t="s">
        <v>44</v>
      </c>
      <c r="J81" s="3" t="s">
        <v>45</v>
      </c>
      <c r="K81" s="5" t="s">
        <v>300</v>
      </c>
      <c r="L81" s="6" t="s">
        <v>301</v>
      </c>
      <c r="M81" s="6" t="s">
        <v>302</v>
      </c>
      <c r="N81" s="5" t="s">
        <v>303</v>
      </c>
      <c r="O81" s="7" t="s">
        <v>57</v>
      </c>
    </row>
    <row r="82" spans="1:15" x14ac:dyDescent="0.2">
      <c r="A82" s="8"/>
      <c r="B82" s="8"/>
      <c r="C82" s="2"/>
      <c r="D82" s="8"/>
      <c r="E82" s="8"/>
      <c r="F82" s="8"/>
      <c r="G82" s="8"/>
      <c r="H82" s="9" t="s">
        <v>42</v>
      </c>
      <c r="I82" s="9" t="s">
        <v>42</v>
      </c>
      <c r="J82" s="9" t="s">
        <v>42</v>
      </c>
      <c r="K82" s="10" t="s">
        <v>47</v>
      </c>
      <c r="L82" s="10" t="s">
        <v>47</v>
      </c>
      <c r="M82" s="10" t="s">
        <v>47</v>
      </c>
      <c r="N82" s="10" t="s">
        <v>47</v>
      </c>
      <c r="O82" s="10" t="s">
        <v>58</v>
      </c>
    </row>
    <row r="83" spans="1:15" ht="18" x14ac:dyDescent="0.2">
      <c r="A83" s="41" t="s">
        <v>123</v>
      </c>
      <c r="B83" s="41" t="s">
        <v>8</v>
      </c>
      <c r="C83" s="45" t="s">
        <v>126</v>
      </c>
      <c r="D83" s="79" t="s">
        <v>129</v>
      </c>
      <c r="E83" s="41" t="s">
        <v>132</v>
      </c>
      <c r="F83" s="79" t="s">
        <v>133</v>
      </c>
      <c r="G83" s="17" t="s">
        <v>136</v>
      </c>
      <c r="H83" s="8"/>
      <c r="I83" s="2"/>
      <c r="J83" s="2"/>
      <c r="K83" s="14" t="s">
        <v>48</v>
      </c>
      <c r="L83" s="8"/>
      <c r="M83" s="8"/>
      <c r="N83" s="8"/>
      <c r="O83" s="12">
        <f>K83*K7/1000</f>
        <v>7.1999999999999995E-2</v>
      </c>
    </row>
    <row r="84" spans="1:15" ht="18.75" x14ac:dyDescent="0.2">
      <c r="A84" s="67"/>
      <c r="B84" s="67"/>
      <c r="C84" s="84"/>
      <c r="D84" s="80"/>
      <c r="E84" s="67"/>
      <c r="F84" s="80"/>
      <c r="G84" s="16" t="s">
        <v>137</v>
      </c>
      <c r="H84" s="8"/>
      <c r="I84" s="2"/>
      <c r="J84" s="2"/>
      <c r="K84" s="8"/>
      <c r="L84" s="8"/>
      <c r="M84" s="8"/>
      <c r="N84" s="10" t="s">
        <v>53</v>
      </c>
      <c r="O84" s="12">
        <f>N84*N7/1000</f>
        <v>1.0649999999999999</v>
      </c>
    </row>
    <row r="85" spans="1:15" ht="18.75" x14ac:dyDescent="0.2">
      <c r="A85" s="67"/>
      <c r="B85" s="67"/>
      <c r="C85" s="84"/>
      <c r="D85" s="80"/>
      <c r="E85" s="67"/>
      <c r="F85" s="80"/>
      <c r="G85" s="16" t="s">
        <v>138</v>
      </c>
      <c r="H85" s="8"/>
      <c r="I85" s="2"/>
      <c r="J85" s="2"/>
      <c r="K85" s="8"/>
      <c r="L85" s="8"/>
      <c r="M85" s="10" t="s">
        <v>51</v>
      </c>
      <c r="N85" s="8"/>
      <c r="O85" s="12">
        <f>M85*M7/1000</f>
        <v>0.19</v>
      </c>
    </row>
    <row r="86" spans="1:15" ht="18.75" x14ac:dyDescent="0.2">
      <c r="A86" s="67"/>
      <c r="B86" s="67"/>
      <c r="C86" s="84"/>
      <c r="D86" s="80"/>
      <c r="E86" s="67"/>
      <c r="F86" s="80"/>
      <c r="G86" s="16" t="s">
        <v>139</v>
      </c>
      <c r="H86" s="8"/>
      <c r="I86" s="9" t="s">
        <v>96</v>
      </c>
      <c r="J86" s="2"/>
      <c r="K86" s="8"/>
      <c r="L86" s="10" t="s">
        <v>54</v>
      </c>
      <c r="M86" s="8"/>
      <c r="N86" s="8"/>
      <c r="O86" s="7" t="s">
        <v>153</v>
      </c>
    </row>
    <row r="87" spans="1:15" ht="18.75" x14ac:dyDescent="0.2">
      <c r="A87" s="67"/>
      <c r="B87" s="67"/>
      <c r="C87" s="84"/>
      <c r="D87" s="80"/>
      <c r="E87" s="67"/>
      <c r="F87" s="80"/>
      <c r="G87" s="16" t="s">
        <v>140</v>
      </c>
      <c r="H87" s="8"/>
      <c r="I87" s="2"/>
      <c r="J87" s="2"/>
      <c r="K87" s="10" t="s">
        <v>152</v>
      </c>
      <c r="L87" s="8"/>
      <c r="M87" s="8"/>
      <c r="N87" s="8"/>
      <c r="O87" s="12">
        <f>K87*$K$7/1000</f>
        <v>0.16200000000000001</v>
      </c>
    </row>
    <row r="88" spans="1:15" ht="18.75" x14ac:dyDescent="0.2">
      <c r="A88" s="67"/>
      <c r="B88" s="67"/>
      <c r="C88" s="84"/>
      <c r="D88" s="80"/>
      <c r="E88" s="67"/>
      <c r="F88" s="80"/>
      <c r="G88" s="16" t="s">
        <v>141</v>
      </c>
      <c r="H88" s="8"/>
      <c r="I88" s="2"/>
      <c r="J88" s="2"/>
      <c r="K88" s="10" t="s">
        <v>52</v>
      </c>
      <c r="L88" s="8"/>
      <c r="M88" s="8"/>
      <c r="N88" s="8"/>
      <c r="O88" s="12">
        <f t="shared" ref="O88:O89" si="5">K88*$K$7/1000</f>
        <v>0.14399999999999999</v>
      </c>
    </row>
    <row r="89" spans="1:15" ht="18" x14ac:dyDescent="0.2">
      <c r="A89" s="42"/>
      <c r="B89" s="42"/>
      <c r="C89" s="46"/>
      <c r="D89" s="81"/>
      <c r="E89" s="42"/>
      <c r="F89" s="81"/>
      <c r="G89" s="17" t="s">
        <v>142</v>
      </c>
      <c r="H89" s="8"/>
      <c r="I89" s="2"/>
      <c r="J89" s="2"/>
      <c r="K89" s="14" t="s">
        <v>50</v>
      </c>
      <c r="L89" s="8"/>
      <c r="M89" s="8"/>
      <c r="N89" s="8"/>
      <c r="O89" s="12">
        <f t="shared" si="5"/>
        <v>0.108</v>
      </c>
    </row>
    <row r="90" spans="1:15" x14ac:dyDescent="0.2">
      <c r="A90" s="8"/>
      <c r="B90" s="8"/>
      <c r="C90" s="2"/>
      <c r="D90" s="8"/>
      <c r="E90" s="8"/>
      <c r="F90" s="8"/>
      <c r="G90" s="8"/>
      <c r="H90" s="8"/>
      <c r="I90" s="2"/>
      <c r="J90" s="2"/>
      <c r="K90" s="8"/>
      <c r="L90" s="8"/>
      <c r="M90" s="8"/>
      <c r="N90" s="8"/>
      <c r="O90" s="2"/>
    </row>
    <row r="91" spans="1:15" x14ac:dyDescent="0.2">
      <c r="A91" s="41" t="s">
        <v>124</v>
      </c>
      <c r="B91" s="41" t="s">
        <v>8</v>
      </c>
      <c r="C91" s="45" t="s">
        <v>127</v>
      </c>
      <c r="D91" s="79" t="s">
        <v>130</v>
      </c>
      <c r="E91" s="41" t="s">
        <v>19</v>
      </c>
      <c r="F91" s="79" t="s">
        <v>134</v>
      </c>
      <c r="G91" s="19" t="s">
        <v>143</v>
      </c>
      <c r="H91" s="8"/>
      <c r="I91" s="2"/>
      <c r="J91" s="2"/>
      <c r="K91" s="14" t="s">
        <v>50</v>
      </c>
      <c r="L91" s="8"/>
      <c r="M91" s="8"/>
      <c r="N91" s="8"/>
      <c r="O91" s="7">
        <f>K91*$K$7/1000</f>
        <v>0.108</v>
      </c>
    </row>
    <row r="92" spans="1:15" ht="18.75" x14ac:dyDescent="0.2">
      <c r="A92" s="67"/>
      <c r="B92" s="67"/>
      <c r="C92" s="84"/>
      <c r="D92" s="80"/>
      <c r="E92" s="67"/>
      <c r="F92" s="80"/>
      <c r="G92" s="16" t="s">
        <v>144</v>
      </c>
      <c r="H92" s="8"/>
      <c r="I92" s="2"/>
      <c r="J92" s="2"/>
      <c r="K92" s="14" t="s">
        <v>92</v>
      </c>
      <c r="L92" s="8"/>
      <c r="M92" s="8"/>
      <c r="N92" s="8"/>
      <c r="O92" s="7">
        <f t="shared" ref="O92:O95" si="6">K92*$K$7/1000</f>
        <v>0.18</v>
      </c>
    </row>
    <row r="93" spans="1:15" ht="18.75" x14ac:dyDescent="0.2">
      <c r="A93" s="67"/>
      <c r="B93" s="67"/>
      <c r="C93" s="84"/>
      <c r="D93" s="80"/>
      <c r="E93" s="67"/>
      <c r="F93" s="80"/>
      <c r="G93" s="16" t="s">
        <v>145</v>
      </c>
      <c r="H93" s="8"/>
      <c r="I93" s="2"/>
      <c r="J93" s="2"/>
      <c r="K93" s="14" t="s">
        <v>55</v>
      </c>
      <c r="L93" s="8"/>
      <c r="M93" s="8"/>
      <c r="N93" s="8"/>
      <c r="O93" s="7">
        <f t="shared" si="6"/>
        <v>0.126</v>
      </c>
    </row>
    <row r="94" spans="1:15" x14ac:dyDescent="0.2">
      <c r="A94" s="67"/>
      <c r="B94" s="67"/>
      <c r="C94" s="84"/>
      <c r="D94" s="80"/>
      <c r="E94" s="67"/>
      <c r="F94" s="80"/>
      <c r="G94" s="17" t="s">
        <v>146</v>
      </c>
      <c r="H94" s="8"/>
      <c r="I94" s="2"/>
      <c r="J94" s="2"/>
      <c r="K94" s="14" t="s">
        <v>54</v>
      </c>
      <c r="L94" s="8"/>
      <c r="M94" s="8"/>
      <c r="N94" s="8"/>
      <c r="O94" s="7">
        <f t="shared" si="6"/>
        <v>3.5999999999999997E-2</v>
      </c>
    </row>
    <row r="95" spans="1:15" x14ac:dyDescent="0.2">
      <c r="A95" s="42"/>
      <c r="B95" s="42"/>
      <c r="C95" s="46"/>
      <c r="D95" s="81"/>
      <c r="E95" s="42"/>
      <c r="F95" s="81"/>
      <c r="G95" s="16" t="s">
        <v>147</v>
      </c>
      <c r="H95" s="8"/>
      <c r="I95" s="2"/>
      <c r="J95" s="2"/>
      <c r="K95" s="14" t="s">
        <v>55</v>
      </c>
      <c r="L95" s="8"/>
      <c r="M95" s="8"/>
      <c r="N95" s="8"/>
      <c r="O95" s="7">
        <f t="shared" si="6"/>
        <v>0.126</v>
      </c>
    </row>
    <row r="96" spans="1:15" x14ac:dyDescent="0.2">
      <c r="A96" s="8"/>
      <c r="B96" s="8"/>
      <c r="C96" s="2"/>
      <c r="D96" s="8"/>
      <c r="E96" s="8"/>
      <c r="F96" s="8"/>
      <c r="G96" s="8"/>
      <c r="H96" s="8"/>
      <c r="I96" s="2"/>
      <c r="J96" s="2"/>
      <c r="K96" s="8"/>
      <c r="L96" s="8"/>
      <c r="M96" s="8"/>
      <c r="N96" s="8"/>
      <c r="O96" s="2"/>
    </row>
    <row r="97" spans="1:15" ht="18.75" x14ac:dyDescent="0.2">
      <c r="A97" s="55" t="s">
        <v>125</v>
      </c>
      <c r="B97" s="55" t="s">
        <v>8</v>
      </c>
      <c r="C97" s="90" t="s">
        <v>128</v>
      </c>
      <c r="D97" s="93" t="s">
        <v>131</v>
      </c>
      <c r="E97" s="55" t="s">
        <v>18</v>
      </c>
      <c r="F97" s="96" t="s">
        <v>135</v>
      </c>
      <c r="G97" s="16" t="s">
        <v>148</v>
      </c>
      <c r="H97" s="8"/>
      <c r="I97" s="2"/>
      <c r="J97" s="2"/>
      <c r="K97" s="14" t="s">
        <v>48</v>
      </c>
      <c r="L97" s="8"/>
      <c r="M97" s="8"/>
      <c r="N97" s="8"/>
      <c r="O97" s="12">
        <f>K97*K7/1000</f>
        <v>7.1999999999999995E-2</v>
      </c>
    </row>
    <row r="98" spans="1:15" ht="18.75" x14ac:dyDescent="0.2">
      <c r="A98" s="56"/>
      <c r="B98" s="56"/>
      <c r="C98" s="91"/>
      <c r="D98" s="94"/>
      <c r="E98" s="56"/>
      <c r="F98" s="97"/>
      <c r="G98" s="16" t="s">
        <v>149</v>
      </c>
      <c r="H98" s="8"/>
      <c r="I98" s="2"/>
      <c r="J98" s="2"/>
      <c r="K98" s="8"/>
      <c r="L98" s="8"/>
      <c r="M98" s="14" t="s">
        <v>56</v>
      </c>
      <c r="N98" s="8"/>
      <c r="O98" s="7">
        <f>M98*M7/1000</f>
        <v>0.41799999999999998</v>
      </c>
    </row>
    <row r="99" spans="1:15" x14ac:dyDescent="0.2">
      <c r="A99" s="56"/>
      <c r="B99" s="56"/>
      <c r="C99" s="91"/>
      <c r="D99" s="94"/>
      <c r="E99" s="56"/>
      <c r="F99" s="97"/>
      <c r="G99" s="19" t="s">
        <v>150</v>
      </c>
      <c r="H99" s="8"/>
      <c r="I99" s="2"/>
      <c r="J99" s="2"/>
      <c r="K99" s="14" t="s">
        <v>54</v>
      </c>
      <c r="L99" s="8"/>
      <c r="M99" s="8"/>
      <c r="N99" s="8"/>
      <c r="O99" s="7">
        <f>K99*K7/1000</f>
        <v>3.5999999999999997E-2</v>
      </c>
    </row>
    <row r="100" spans="1:15" ht="18.75" x14ac:dyDescent="0.2">
      <c r="A100" s="57"/>
      <c r="B100" s="57"/>
      <c r="C100" s="92"/>
      <c r="D100" s="95"/>
      <c r="E100" s="57"/>
      <c r="F100" s="98"/>
      <c r="G100" s="16" t="s">
        <v>151</v>
      </c>
      <c r="H100" s="8"/>
      <c r="I100" s="2"/>
      <c r="J100" s="2"/>
      <c r="K100" s="8"/>
      <c r="L100" s="8"/>
      <c r="M100" s="14" t="s">
        <v>49</v>
      </c>
      <c r="N100" s="8"/>
      <c r="O100" s="7">
        <f>M100*M7/1000</f>
        <v>0.60799999999999998</v>
      </c>
    </row>
    <row r="102" spans="1:15" hidden="1" x14ac:dyDescent="0.2">
      <c r="A102" s="1"/>
    </row>
    <row r="104" spans="1:15" x14ac:dyDescent="0.2">
      <c r="A104" s="1"/>
    </row>
    <row r="105" spans="1:15" ht="13.5" thickBot="1" x14ac:dyDescent="0.25"/>
    <row r="106" spans="1:15" ht="13.5" thickBot="1" x14ac:dyDescent="0.25">
      <c r="A106" s="41" t="s">
        <v>1</v>
      </c>
      <c r="B106" s="43" t="s">
        <v>5</v>
      </c>
      <c r="C106" s="45" t="s">
        <v>9</v>
      </c>
      <c r="D106" s="47" t="s">
        <v>13</v>
      </c>
      <c r="E106" s="47" t="s">
        <v>17</v>
      </c>
      <c r="F106" s="47" t="s">
        <v>20</v>
      </c>
      <c r="G106" s="45" t="s">
        <v>24</v>
      </c>
      <c r="H106" s="74" t="s">
        <v>40</v>
      </c>
      <c r="I106" s="39"/>
      <c r="J106" s="75"/>
      <c r="K106" s="38" t="s">
        <v>299</v>
      </c>
      <c r="L106" s="39"/>
      <c r="M106" s="39"/>
      <c r="N106" s="40"/>
      <c r="O106" s="2"/>
    </row>
    <row r="107" spans="1:15" ht="27.75" thickBot="1" x14ac:dyDescent="0.25">
      <c r="A107" s="42"/>
      <c r="B107" s="44"/>
      <c r="C107" s="46"/>
      <c r="D107" s="48"/>
      <c r="E107" s="48"/>
      <c r="F107" s="48"/>
      <c r="G107" s="46"/>
      <c r="H107" s="3" t="s">
        <v>41</v>
      </c>
      <c r="I107" s="4" t="s">
        <v>44</v>
      </c>
      <c r="J107" s="3" t="s">
        <v>45</v>
      </c>
      <c r="K107" s="5" t="s">
        <v>300</v>
      </c>
      <c r="L107" s="6" t="s">
        <v>301</v>
      </c>
      <c r="M107" s="6" t="s">
        <v>302</v>
      </c>
      <c r="N107" s="5" t="s">
        <v>303</v>
      </c>
      <c r="O107" s="7" t="s">
        <v>57</v>
      </c>
    </row>
    <row r="108" spans="1:15" x14ac:dyDescent="0.2">
      <c r="A108" s="8"/>
      <c r="B108" s="8"/>
      <c r="C108" s="2"/>
      <c r="D108" s="8"/>
      <c r="E108" s="8"/>
      <c r="F108" s="8"/>
      <c r="G108" s="8"/>
      <c r="H108" s="9" t="s">
        <v>42</v>
      </c>
      <c r="I108" s="9" t="s">
        <v>42</v>
      </c>
      <c r="J108" s="9" t="s">
        <v>42</v>
      </c>
      <c r="K108" s="10" t="s">
        <v>47</v>
      </c>
      <c r="L108" s="10" t="s">
        <v>47</v>
      </c>
      <c r="M108" s="10" t="s">
        <v>47</v>
      </c>
      <c r="N108" s="10" t="s">
        <v>47</v>
      </c>
      <c r="O108" s="10" t="s">
        <v>58</v>
      </c>
    </row>
    <row r="109" spans="1:15" ht="18.75" x14ac:dyDescent="0.2">
      <c r="A109" s="41" t="s">
        <v>72</v>
      </c>
      <c r="B109" s="41" t="s">
        <v>8</v>
      </c>
      <c r="C109" s="76" t="s">
        <v>156</v>
      </c>
      <c r="D109" s="79" t="s">
        <v>159</v>
      </c>
      <c r="E109" s="41" t="s">
        <v>161</v>
      </c>
      <c r="F109" s="99" t="s">
        <v>163</v>
      </c>
      <c r="G109" s="16" t="s">
        <v>166</v>
      </c>
      <c r="H109" s="8"/>
      <c r="I109" s="2"/>
      <c r="J109" s="2"/>
      <c r="K109" s="8"/>
      <c r="L109" s="8"/>
      <c r="M109" s="14" t="s">
        <v>52</v>
      </c>
      <c r="N109" s="8"/>
      <c r="O109" s="7">
        <f>M109*M7/1000</f>
        <v>0.30399999999999999</v>
      </c>
    </row>
    <row r="110" spans="1:15" ht="18.75" x14ac:dyDescent="0.2">
      <c r="A110" s="67"/>
      <c r="B110" s="67"/>
      <c r="C110" s="77"/>
      <c r="D110" s="80"/>
      <c r="E110" s="67"/>
      <c r="F110" s="100"/>
      <c r="G110" s="16" t="s">
        <v>167</v>
      </c>
      <c r="H110" s="8"/>
      <c r="I110" s="2"/>
      <c r="J110" s="2"/>
      <c r="K110" s="8"/>
      <c r="L110" s="10" t="s">
        <v>51</v>
      </c>
      <c r="M110" s="8"/>
      <c r="N110" s="8"/>
      <c r="O110" s="12">
        <f>L110*L7/1000</f>
        <v>0.13</v>
      </c>
    </row>
    <row r="111" spans="1:15" ht="18.75" x14ac:dyDescent="0.2">
      <c r="A111" s="67"/>
      <c r="B111" s="67"/>
      <c r="C111" s="77"/>
      <c r="D111" s="80"/>
      <c r="E111" s="67"/>
      <c r="F111" s="100"/>
      <c r="G111" s="16" t="s">
        <v>168</v>
      </c>
      <c r="H111" s="8"/>
      <c r="I111" s="2"/>
      <c r="J111" s="2"/>
      <c r="K111" s="14" t="s">
        <v>48</v>
      </c>
      <c r="L111" s="8"/>
      <c r="M111" s="8"/>
      <c r="N111" s="8"/>
      <c r="O111" s="12">
        <f>K111*$K$7/1000</f>
        <v>7.1999999999999995E-2</v>
      </c>
    </row>
    <row r="112" spans="1:15" ht="18.75" x14ac:dyDescent="0.2">
      <c r="A112" s="67"/>
      <c r="B112" s="67"/>
      <c r="C112" s="77"/>
      <c r="D112" s="80"/>
      <c r="E112" s="67"/>
      <c r="F112" s="100"/>
      <c r="G112" s="16" t="s">
        <v>169</v>
      </c>
      <c r="H112" s="8"/>
      <c r="I112" s="2"/>
      <c r="J112" s="2"/>
      <c r="K112" s="10" t="s">
        <v>51</v>
      </c>
      <c r="L112" s="8"/>
      <c r="M112" s="8"/>
      <c r="N112" s="8"/>
      <c r="O112" s="12">
        <f>K112*$K$7/1000</f>
        <v>0.09</v>
      </c>
    </row>
    <row r="113" spans="1:15" ht="18.75" x14ac:dyDescent="0.2">
      <c r="A113" s="67"/>
      <c r="B113" s="67"/>
      <c r="C113" s="77"/>
      <c r="D113" s="80"/>
      <c r="E113" s="67"/>
      <c r="F113" s="100"/>
      <c r="G113" s="16" t="s">
        <v>170</v>
      </c>
      <c r="H113" s="8"/>
      <c r="I113" s="2"/>
      <c r="J113" s="2"/>
      <c r="K113" s="8"/>
      <c r="L113" s="8"/>
      <c r="M113" s="14" t="s">
        <v>50</v>
      </c>
      <c r="N113" s="8"/>
      <c r="O113" s="7">
        <f>M113*M7/1000</f>
        <v>0.22800000000000001</v>
      </c>
    </row>
    <row r="114" spans="1:15" x14ac:dyDescent="0.2">
      <c r="A114" s="42"/>
      <c r="B114" s="42"/>
      <c r="C114" s="78"/>
      <c r="D114" s="81"/>
      <c r="E114" s="42"/>
      <c r="F114" s="101"/>
      <c r="G114" s="19" t="s">
        <v>171</v>
      </c>
      <c r="H114" s="8"/>
      <c r="I114" s="2"/>
      <c r="J114" s="2"/>
      <c r="K114" s="14" t="s">
        <v>54</v>
      </c>
      <c r="L114" s="8"/>
      <c r="M114" s="8"/>
      <c r="N114" s="8"/>
      <c r="O114" s="7">
        <f>K114*K7/1000</f>
        <v>3.5999999999999997E-2</v>
      </c>
    </row>
    <row r="115" spans="1:15" x14ac:dyDescent="0.2">
      <c r="A115" s="8"/>
      <c r="B115" s="8"/>
      <c r="C115" s="2"/>
      <c r="D115" s="8"/>
      <c r="E115" s="8"/>
      <c r="F115" s="8"/>
      <c r="G115" s="8"/>
      <c r="H115" s="8"/>
      <c r="I115" s="2"/>
      <c r="J115" s="2"/>
      <c r="K115" s="8"/>
      <c r="L115" s="8"/>
      <c r="M115" s="8"/>
      <c r="N115" s="8"/>
      <c r="O115" s="2"/>
    </row>
    <row r="116" spans="1:15" ht="18.75" x14ac:dyDescent="0.2">
      <c r="A116" s="41" t="s">
        <v>154</v>
      </c>
      <c r="B116" s="41" t="s">
        <v>8</v>
      </c>
      <c r="C116" s="45" t="s">
        <v>157</v>
      </c>
      <c r="D116" s="79" t="s">
        <v>160</v>
      </c>
      <c r="E116" s="41" t="s">
        <v>4</v>
      </c>
      <c r="F116" s="79" t="s">
        <v>164</v>
      </c>
      <c r="G116" s="16" t="s">
        <v>172</v>
      </c>
      <c r="H116" s="8"/>
      <c r="I116" s="2"/>
      <c r="J116" s="2"/>
      <c r="K116" s="10" t="s">
        <v>152</v>
      </c>
      <c r="L116" s="8"/>
      <c r="M116" s="8"/>
      <c r="N116" s="8"/>
      <c r="O116" s="12">
        <f>K116*$K$7/1000</f>
        <v>0.16200000000000001</v>
      </c>
    </row>
    <row r="117" spans="1:15" ht="18.75" x14ac:dyDescent="0.2">
      <c r="A117" s="67"/>
      <c r="B117" s="67"/>
      <c r="C117" s="84"/>
      <c r="D117" s="80"/>
      <c r="E117" s="67"/>
      <c r="F117" s="80"/>
      <c r="G117" s="16" t="s">
        <v>173</v>
      </c>
      <c r="H117" s="8"/>
      <c r="I117" s="2"/>
      <c r="J117" s="2"/>
      <c r="K117" s="10" t="s">
        <v>46</v>
      </c>
      <c r="L117" s="8"/>
      <c r="M117" s="8"/>
      <c r="N117" s="8"/>
      <c r="O117" s="12">
        <f t="shared" ref="O117:O118" si="7">K117*$K$7/1000</f>
        <v>0.23400000000000001</v>
      </c>
    </row>
    <row r="118" spans="1:15" ht="18.75" x14ac:dyDescent="0.2">
      <c r="A118" s="67"/>
      <c r="B118" s="67"/>
      <c r="C118" s="84"/>
      <c r="D118" s="80"/>
      <c r="E118" s="67"/>
      <c r="F118" s="80"/>
      <c r="G118" s="16" t="s">
        <v>174</v>
      </c>
      <c r="H118" s="8"/>
      <c r="I118" s="2"/>
      <c r="J118" s="2"/>
      <c r="K118" s="14" t="s">
        <v>55</v>
      </c>
      <c r="L118" s="8"/>
      <c r="M118" s="8"/>
      <c r="N118" s="8"/>
      <c r="O118" s="12">
        <f t="shared" si="7"/>
        <v>0.126</v>
      </c>
    </row>
    <row r="119" spans="1:15" ht="18.75" x14ac:dyDescent="0.2">
      <c r="A119" s="42"/>
      <c r="B119" s="42"/>
      <c r="C119" s="46"/>
      <c r="D119" s="81"/>
      <c r="E119" s="42"/>
      <c r="F119" s="81"/>
      <c r="G119" s="16" t="s">
        <v>175</v>
      </c>
      <c r="H119" s="8"/>
      <c r="I119" s="2"/>
      <c r="J119" s="2"/>
      <c r="K119" s="8"/>
      <c r="L119" s="8"/>
      <c r="M119" s="10" t="s">
        <v>55</v>
      </c>
      <c r="N119" s="8"/>
      <c r="O119" s="12">
        <f>M119*M7/1000</f>
        <v>0.26600000000000001</v>
      </c>
    </row>
    <row r="120" spans="1:15" x14ac:dyDescent="0.2">
      <c r="A120" s="8"/>
      <c r="B120" s="8"/>
      <c r="C120" s="2"/>
      <c r="D120" s="8"/>
      <c r="E120" s="8"/>
      <c r="F120" s="8"/>
      <c r="G120" s="8"/>
      <c r="H120" s="8"/>
      <c r="I120" s="2"/>
      <c r="J120" s="2"/>
      <c r="K120" s="8"/>
      <c r="L120" s="8"/>
      <c r="M120" s="8"/>
      <c r="N120" s="8"/>
      <c r="O120" s="2"/>
    </row>
    <row r="121" spans="1:15" ht="18.75" x14ac:dyDescent="0.2">
      <c r="A121" s="55" t="s">
        <v>155</v>
      </c>
      <c r="B121" s="55" t="s">
        <v>8</v>
      </c>
      <c r="C121" s="90" t="s">
        <v>158</v>
      </c>
      <c r="D121" s="82" t="s">
        <v>129</v>
      </c>
      <c r="E121" s="55" t="s">
        <v>162</v>
      </c>
      <c r="F121" s="64" t="s">
        <v>165</v>
      </c>
      <c r="G121" s="16" t="s">
        <v>176</v>
      </c>
      <c r="H121" s="8"/>
      <c r="I121" s="2"/>
      <c r="J121" s="2"/>
      <c r="K121" s="10" t="s">
        <v>46</v>
      </c>
      <c r="L121" s="8"/>
      <c r="M121" s="8"/>
      <c r="N121" s="8"/>
      <c r="O121" s="12">
        <f>K121*$K$7/1000</f>
        <v>0.23400000000000001</v>
      </c>
    </row>
    <row r="122" spans="1:15" ht="18.75" x14ac:dyDescent="0.2">
      <c r="A122" s="56"/>
      <c r="B122" s="56"/>
      <c r="C122" s="91"/>
      <c r="D122" s="102"/>
      <c r="E122" s="56"/>
      <c r="F122" s="65"/>
      <c r="G122" s="16" t="s">
        <v>177</v>
      </c>
      <c r="H122" s="8"/>
      <c r="I122" s="2"/>
      <c r="J122" s="2"/>
      <c r="K122" s="14" t="s">
        <v>55</v>
      </c>
      <c r="L122" s="8"/>
      <c r="M122" s="8"/>
      <c r="N122" s="8"/>
      <c r="O122" s="12">
        <f t="shared" ref="O122:O124" si="8">K122*$K$7/1000</f>
        <v>0.126</v>
      </c>
    </row>
    <row r="123" spans="1:15" ht="18.75" x14ac:dyDescent="0.2">
      <c r="A123" s="56"/>
      <c r="B123" s="56"/>
      <c r="C123" s="91"/>
      <c r="D123" s="102"/>
      <c r="E123" s="56"/>
      <c r="F123" s="65"/>
      <c r="G123" s="16" t="s">
        <v>178</v>
      </c>
      <c r="H123" s="8"/>
      <c r="I123" s="2"/>
      <c r="J123" s="2"/>
      <c r="K123" s="14" t="s">
        <v>48</v>
      </c>
      <c r="L123" s="8"/>
      <c r="M123" s="8"/>
      <c r="N123" s="8"/>
      <c r="O123" s="12">
        <f t="shared" si="8"/>
        <v>7.1999999999999995E-2</v>
      </c>
    </row>
    <row r="124" spans="1:15" x14ac:dyDescent="0.2">
      <c r="A124" s="57"/>
      <c r="B124" s="57"/>
      <c r="C124" s="92"/>
      <c r="D124" s="83"/>
      <c r="E124" s="57"/>
      <c r="F124" s="66"/>
      <c r="G124" s="19" t="s">
        <v>179</v>
      </c>
      <c r="H124" s="8"/>
      <c r="I124" s="2"/>
      <c r="J124" s="2"/>
      <c r="K124" s="14" t="s">
        <v>56</v>
      </c>
      <c r="L124" s="8"/>
      <c r="M124" s="8"/>
      <c r="N124" s="8"/>
      <c r="O124" s="12">
        <f t="shared" si="8"/>
        <v>0.19800000000000001</v>
      </c>
    </row>
    <row r="126" spans="1:15" x14ac:dyDescent="0.2">
      <c r="A126" s="1"/>
    </row>
    <row r="127" spans="1:15" hidden="1" x14ac:dyDescent="0.2"/>
    <row r="128" spans="1:15" x14ac:dyDescent="0.2">
      <c r="A128" s="1"/>
    </row>
    <row r="129" spans="1:15" ht="13.5" thickBot="1" x14ac:dyDescent="0.25"/>
    <row r="130" spans="1:15" ht="13.5" thickBot="1" x14ac:dyDescent="0.25">
      <c r="A130" s="41" t="s">
        <v>1</v>
      </c>
      <c r="B130" s="43" t="s">
        <v>5</v>
      </c>
      <c r="C130" s="45" t="s">
        <v>9</v>
      </c>
      <c r="D130" s="47" t="s">
        <v>13</v>
      </c>
      <c r="E130" s="47" t="s">
        <v>17</v>
      </c>
      <c r="F130" s="47" t="s">
        <v>20</v>
      </c>
      <c r="G130" s="45" t="s">
        <v>24</v>
      </c>
      <c r="H130" s="74" t="s">
        <v>40</v>
      </c>
      <c r="I130" s="39"/>
      <c r="J130" s="75"/>
      <c r="K130" s="38" t="s">
        <v>299</v>
      </c>
      <c r="L130" s="39"/>
      <c r="M130" s="39"/>
      <c r="N130" s="40"/>
      <c r="O130" s="2"/>
    </row>
    <row r="131" spans="1:15" ht="27.75" thickBot="1" x14ac:dyDescent="0.25">
      <c r="A131" s="42"/>
      <c r="B131" s="44"/>
      <c r="C131" s="46"/>
      <c r="D131" s="48"/>
      <c r="E131" s="48"/>
      <c r="F131" s="48"/>
      <c r="G131" s="46"/>
      <c r="H131" s="3" t="s">
        <v>41</v>
      </c>
      <c r="I131" s="4" t="s">
        <v>44</v>
      </c>
      <c r="J131" s="3" t="s">
        <v>45</v>
      </c>
      <c r="K131" s="5" t="s">
        <v>300</v>
      </c>
      <c r="L131" s="6" t="s">
        <v>301</v>
      </c>
      <c r="M131" s="6" t="s">
        <v>302</v>
      </c>
      <c r="N131" s="5" t="s">
        <v>303</v>
      </c>
      <c r="O131" s="7" t="s">
        <v>57</v>
      </c>
    </row>
    <row r="132" spans="1:15" x14ac:dyDescent="0.2">
      <c r="A132" s="8"/>
      <c r="B132" s="8"/>
      <c r="C132" s="8"/>
      <c r="D132" s="8"/>
      <c r="E132" s="8"/>
      <c r="F132" s="8"/>
      <c r="G132" s="8"/>
      <c r="H132" s="9" t="s">
        <v>42</v>
      </c>
      <c r="I132" s="9" t="s">
        <v>42</v>
      </c>
      <c r="J132" s="9" t="s">
        <v>42</v>
      </c>
      <c r="K132" s="10" t="s">
        <v>47</v>
      </c>
      <c r="L132" s="10" t="s">
        <v>47</v>
      </c>
      <c r="M132" s="10" t="s">
        <v>47</v>
      </c>
      <c r="N132" s="10" t="s">
        <v>47</v>
      </c>
      <c r="O132" s="10" t="s">
        <v>58</v>
      </c>
    </row>
    <row r="133" spans="1:15" ht="18.75" x14ac:dyDescent="0.2">
      <c r="A133" s="55" t="s">
        <v>180</v>
      </c>
      <c r="B133" s="55" t="s">
        <v>8</v>
      </c>
      <c r="C133" s="90" t="s">
        <v>185</v>
      </c>
      <c r="D133" s="103" t="s">
        <v>189</v>
      </c>
      <c r="E133" s="55" t="s">
        <v>123</v>
      </c>
      <c r="F133" s="64" t="s">
        <v>194</v>
      </c>
      <c r="G133" s="16" t="s">
        <v>198</v>
      </c>
      <c r="H133" s="8"/>
      <c r="I133" s="2"/>
      <c r="J133" s="2"/>
      <c r="K133" s="10" t="s">
        <v>152</v>
      </c>
      <c r="L133" s="8"/>
      <c r="M133" s="8"/>
      <c r="N133" s="8"/>
      <c r="O133" s="12">
        <f>K133*$K$7/1000</f>
        <v>0.16200000000000001</v>
      </c>
    </row>
    <row r="134" spans="1:15" ht="18.75" x14ac:dyDescent="0.2">
      <c r="A134" s="56"/>
      <c r="B134" s="56"/>
      <c r="C134" s="91"/>
      <c r="D134" s="104"/>
      <c r="E134" s="56"/>
      <c r="F134" s="65"/>
      <c r="G134" s="16" t="s">
        <v>199</v>
      </c>
      <c r="H134" s="8"/>
      <c r="I134" s="2"/>
      <c r="J134" s="2"/>
      <c r="K134" s="10" t="s">
        <v>152</v>
      </c>
      <c r="L134" s="8"/>
      <c r="M134" s="8"/>
      <c r="N134" s="8"/>
      <c r="O134" s="12">
        <f t="shared" ref="O134:O135" si="9">K134*$K$7/1000</f>
        <v>0.16200000000000001</v>
      </c>
    </row>
    <row r="135" spans="1:15" ht="18.75" x14ac:dyDescent="0.2">
      <c r="A135" s="56"/>
      <c r="B135" s="56"/>
      <c r="C135" s="91"/>
      <c r="D135" s="104"/>
      <c r="E135" s="56"/>
      <c r="F135" s="65"/>
      <c r="G135" s="16" t="s">
        <v>200</v>
      </c>
      <c r="H135" s="8"/>
      <c r="I135" s="2"/>
      <c r="J135" s="2"/>
      <c r="K135" s="10" t="s">
        <v>52</v>
      </c>
      <c r="L135" s="8"/>
      <c r="M135" s="8"/>
      <c r="N135" s="8"/>
      <c r="O135" s="12">
        <f t="shared" si="9"/>
        <v>0.14399999999999999</v>
      </c>
    </row>
    <row r="136" spans="1:15" ht="18.75" x14ac:dyDescent="0.2">
      <c r="A136" s="56"/>
      <c r="B136" s="56"/>
      <c r="C136" s="91"/>
      <c r="D136" s="104"/>
      <c r="E136" s="56"/>
      <c r="F136" s="65"/>
      <c r="G136" s="16" t="s">
        <v>201</v>
      </c>
      <c r="H136" s="8"/>
      <c r="I136" s="2"/>
      <c r="J136" s="2"/>
      <c r="K136" s="8"/>
      <c r="L136" s="8"/>
      <c r="M136" s="10" t="s">
        <v>51</v>
      </c>
      <c r="N136" s="8"/>
      <c r="O136" s="12">
        <f>M136*M7/1000</f>
        <v>0.19</v>
      </c>
    </row>
    <row r="137" spans="1:15" ht="18.75" x14ac:dyDescent="0.2">
      <c r="A137" s="57"/>
      <c r="B137" s="57"/>
      <c r="C137" s="92"/>
      <c r="D137" s="105"/>
      <c r="E137" s="57"/>
      <c r="F137" s="66"/>
      <c r="G137" s="16" t="s">
        <v>202</v>
      </c>
      <c r="H137" s="8"/>
      <c r="I137" s="2"/>
      <c r="J137" s="2"/>
      <c r="K137" s="8"/>
      <c r="L137" s="10" t="s">
        <v>210</v>
      </c>
      <c r="M137" s="8"/>
      <c r="N137" s="8"/>
      <c r="O137" s="12">
        <f>L137*L7/1000</f>
        <v>0.36399999999999999</v>
      </c>
    </row>
    <row r="138" spans="1:15" x14ac:dyDescent="0.2">
      <c r="A138" s="8"/>
      <c r="B138" s="8"/>
      <c r="C138" s="8"/>
      <c r="D138" s="8"/>
      <c r="E138" s="8"/>
      <c r="F138" s="8"/>
      <c r="G138" s="8"/>
      <c r="H138" s="8"/>
      <c r="I138" s="2"/>
      <c r="J138" s="2"/>
      <c r="K138" s="8"/>
      <c r="L138" s="8"/>
      <c r="M138" s="8"/>
      <c r="N138" s="8"/>
      <c r="O138" s="2"/>
    </row>
    <row r="139" spans="1:15" ht="18" x14ac:dyDescent="0.2">
      <c r="A139" s="19" t="s">
        <v>181</v>
      </c>
      <c r="B139" s="19" t="s">
        <v>8</v>
      </c>
      <c r="C139" s="3" t="s">
        <v>186</v>
      </c>
      <c r="D139" s="24" t="s">
        <v>190</v>
      </c>
      <c r="E139" s="19" t="s">
        <v>4</v>
      </c>
      <c r="F139" s="25" t="s">
        <v>195</v>
      </c>
      <c r="G139" s="22" t="s">
        <v>203</v>
      </c>
      <c r="H139" s="8"/>
      <c r="I139" s="2"/>
      <c r="J139" s="2"/>
      <c r="K139" s="8"/>
      <c r="L139" s="8"/>
      <c r="M139" s="14" t="s">
        <v>210</v>
      </c>
      <c r="N139" s="8"/>
      <c r="O139" s="7">
        <f>M139*M7/1000</f>
        <v>0.53200000000000003</v>
      </c>
    </row>
    <row r="140" spans="1:15" x14ac:dyDescent="0.2">
      <c r="A140" s="8"/>
      <c r="B140" s="8"/>
      <c r="C140" s="8"/>
      <c r="D140" s="8"/>
      <c r="E140" s="8"/>
      <c r="F140" s="8"/>
      <c r="G140" s="8"/>
      <c r="H140" s="8"/>
      <c r="I140" s="2"/>
      <c r="J140" s="2"/>
      <c r="K140" s="8"/>
      <c r="L140" s="8"/>
      <c r="M140" s="8"/>
      <c r="N140" s="8"/>
      <c r="O140" s="2"/>
    </row>
    <row r="141" spans="1:15" ht="18" x14ac:dyDescent="0.2">
      <c r="A141" s="19" t="s">
        <v>182</v>
      </c>
      <c r="B141" s="19" t="s">
        <v>8</v>
      </c>
      <c r="C141" s="18" t="s">
        <v>187</v>
      </c>
      <c r="D141" s="24" t="s">
        <v>191</v>
      </c>
      <c r="E141" s="19" t="s">
        <v>193</v>
      </c>
      <c r="F141" s="25" t="s">
        <v>196</v>
      </c>
      <c r="G141" s="22" t="s">
        <v>204</v>
      </c>
      <c r="H141" s="8"/>
      <c r="I141" s="2"/>
      <c r="J141" s="2"/>
      <c r="K141" s="14" t="s">
        <v>91</v>
      </c>
      <c r="L141" s="8"/>
      <c r="M141" s="8"/>
      <c r="N141" s="8"/>
      <c r="O141" s="7">
        <f>K141*$K$7/1000</f>
        <v>0.216</v>
      </c>
    </row>
    <row r="142" spans="1:15" x14ac:dyDescent="0.2">
      <c r="A142" s="8"/>
      <c r="B142" s="8"/>
      <c r="C142" s="8"/>
      <c r="D142" s="8"/>
      <c r="E142" s="8"/>
      <c r="F142" s="8"/>
      <c r="G142" s="8"/>
      <c r="H142" s="8"/>
      <c r="I142" s="2"/>
      <c r="J142" s="2"/>
      <c r="K142" s="8"/>
      <c r="L142" s="8"/>
      <c r="M142" s="8"/>
      <c r="N142" s="8"/>
      <c r="O142" s="7"/>
    </row>
    <row r="143" spans="1:15" ht="18.75" x14ac:dyDescent="0.2">
      <c r="A143" s="55" t="s">
        <v>183</v>
      </c>
      <c r="B143" s="55" t="s">
        <v>184</v>
      </c>
      <c r="C143" s="90" t="s">
        <v>188</v>
      </c>
      <c r="D143" s="103" t="s">
        <v>192</v>
      </c>
      <c r="E143" s="55" t="s">
        <v>18</v>
      </c>
      <c r="F143" s="64" t="s">
        <v>197</v>
      </c>
      <c r="G143" s="16" t="s">
        <v>205</v>
      </c>
      <c r="H143" s="8"/>
      <c r="I143" s="2"/>
      <c r="J143" s="2"/>
      <c r="K143" s="14" t="s">
        <v>55</v>
      </c>
      <c r="L143" s="8"/>
      <c r="M143" s="8"/>
      <c r="N143" s="8"/>
      <c r="O143" s="7">
        <f t="shared" ref="O143:O145" si="10">K143*$K$7/1000</f>
        <v>0.126</v>
      </c>
    </row>
    <row r="144" spans="1:15" ht="18.75" x14ac:dyDescent="0.2">
      <c r="A144" s="56"/>
      <c r="B144" s="56"/>
      <c r="C144" s="91"/>
      <c r="D144" s="104"/>
      <c r="E144" s="56"/>
      <c r="F144" s="65"/>
      <c r="G144" s="16" t="s">
        <v>206</v>
      </c>
      <c r="H144" s="8"/>
      <c r="I144" s="2"/>
      <c r="J144" s="2"/>
      <c r="K144" s="14" t="s">
        <v>55</v>
      </c>
      <c r="L144" s="8"/>
      <c r="M144" s="8"/>
      <c r="N144" s="8"/>
      <c r="O144" s="7">
        <f t="shared" si="10"/>
        <v>0.126</v>
      </c>
    </row>
    <row r="145" spans="1:15" ht="18.75" x14ac:dyDescent="0.2">
      <c r="A145" s="56"/>
      <c r="B145" s="56"/>
      <c r="C145" s="91"/>
      <c r="D145" s="104"/>
      <c r="E145" s="56"/>
      <c r="F145" s="65"/>
      <c r="G145" s="16" t="s">
        <v>207</v>
      </c>
      <c r="H145" s="8"/>
      <c r="I145" s="2"/>
      <c r="J145" s="2"/>
      <c r="K145" s="14" t="s">
        <v>48</v>
      </c>
      <c r="L145" s="8"/>
      <c r="M145" s="8"/>
      <c r="N145" s="8"/>
      <c r="O145" s="7">
        <f t="shared" si="10"/>
        <v>7.1999999999999995E-2</v>
      </c>
    </row>
    <row r="146" spans="1:15" ht="18.75" x14ac:dyDescent="0.2">
      <c r="A146" s="56"/>
      <c r="B146" s="56"/>
      <c r="C146" s="91"/>
      <c r="D146" s="104"/>
      <c r="E146" s="56"/>
      <c r="F146" s="65"/>
      <c r="G146" s="16" t="s">
        <v>208</v>
      </c>
      <c r="H146" s="8"/>
      <c r="I146" s="2"/>
      <c r="J146" s="2"/>
      <c r="K146" s="8"/>
      <c r="L146" s="14" t="s">
        <v>56</v>
      </c>
      <c r="M146" s="8"/>
      <c r="N146" s="8"/>
      <c r="O146" s="7">
        <f>L146*L7/1000</f>
        <v>0.28599999999999998</v>
      </c>
    </row>
    <row r="147" spans="1:15" x14ac:dyDescent="0.2">
      <c r="A147" s="57"/>
      <c r="B147" s="57"/>
      <c r="C147" s="92"/>
      <c r="D147" s="105"/>
      <c r="E147" s="57"/>
      <c r="F147" s="66"/>
      <c r="G147" s="19" t="s">
        <v>209</v>
      </c>
      <c r="H147" s="8"/>
      <c r="I147" s="2"/>
      <c r="J147" s="2"/>
      <c r="K147" s="14" t="s">
        <v>50</v>
      </c>
      <c r="L147" s="8"/>
      <c r="M147" s="8"/>
      <c r="N147" s="8"/>
      <c r="O147" s="7">
        <f>K147*K7/1000</f>
        <v>0.108</v>
      </c>
    </row>
    <row r="149" spans="1:15" x14ac:dyDescent="0.2">
      <c r="A149" s="1"/>
    </row>
    <row r="150" spans="1:15" hidden="1" x14ac:dyDescent="0.2"/>
    <row r="151" spans="1:15" x14ac:dyDescent="0.2">
      <c r="A151" s="1"/>
    </row>
    <row r="152" spans="1:15" ht="13.5" thickBot="1" x14ac:dyDescent="0.25"/>
    <row r="153" spans="1:15" ht="13.5" thickBot="1" x14ac:dyDescent="0.25">
      <c r="A153" s="109" t="s">
        <v>1</v>
      </c>
      <c r="B153" s="43" t="s">
        <v>5</v>
      </c>
      <c r="C153" s="45" t="s">
        <v>9</v>
      </c>
      <c r="D153" s="47" t="s">
        <v>13</v>
      </c>
      <c r="E153" s="47" t="s">
        <v>17</v>
      </c>
      <c r="F153" s="47" t="s">
        <v>20</v>
      </c>
      <c r="G153" s="45" t="s">
        <v>24</v>
      </c>
      <c r="H153" s="74" t="s">
        <v>40</v>
      </c>
      <c r="I153" s="39"/>
      <c r="J153" s="75"/>
      <c r="K153" s="38" t="s">
        <v>299</v>
      </c>
      <c r="L153" s="39"/>
      <c r="M153" s="39"/>
      <c r="N153" s="40"/>
      <c r="O153" s="2"/>
    </row>
    <row r="154" spans="1:15" ht="27.75" thickBot="1" x14ac:dyDescent="0.25">
      <c r="A154" s="110"/>
      <c r="B154" s="44"/>
      <c r="C154" s="46"/>
      <c r="D154" s="48"/>
      <c r="E154" s="48"/>
      <c r="F154" s="48"/>
      <c r="G154" s="46"/>
      <c r="H154" s="3" t="s">
        <v>41</v>
      </c>
      <c r="I154" s="4" t="s">
        <v>44</v>
      </c>
      <c r="J154" s="3" t="s">
        <v>45</v>
      </c>
      <c r="K154" s="5" t="s">
        <v>300</v>
      </c>
      <c r="L154" s="6" t="s">
        <v>301</v>
      </c>
      <c r="M154" s="6" t="s">
        <v>302</v>
      </c>
      <c r="N154" s="5" t="s">
        <v>303</v>
      </c>
      <c r="O154" s="7" t="s">
        <v>57</v>
      </c>
    </row>
    <row r="155" spans="1:15" x14ac:dyDescent="0.2">
      <c r="A155" s="8"/>
      <c r="B155" s="8"/>
      <c r="C155" s="8"/>
      <c r="D155" s="8"/>
      <c r="E155" s="8"/>
      <c r="F155" s="8"/>
      <c r="G155" s="8"/>
      <c r="H155" s="9" t="s">
        <v>42</v>
      </c>
      <c r="I155" s="9" t="s">
        <v>42</v>
      </c>
      <c r="J155" s="9" t="s">
        <v>42</v>
      </c>
      <c r="K155" s="10" t="s">
        <v>47</v>
      </c>
      <c r="L155" s="10" t="s">
        <v>47</v>
      </c>
      <c r="M155" s="10" t="s">
        <v>47</v>
      </c>
      <c r="N155" s="10" t="s">
        <v>47</v>
      </c>
      <c r="O155" s="10" t="s">
        <v>58</v>
      </c>
    </row>
    <row r="156" spans="1:15" ht="18" x14ac:dyDescent="0.2">
      <c r="A156" s="41" t="s">
        <v>211</v>
      </c>
      <c r="B156" s="41" t="s">
        <v>8</v>
      </c>
      <c r="C156" s="76" t="s">
        <v>215</v>
      </c>
      <c r="D156" s="79" t="s">
        <v>219</v>
      </c>
      <c r="E156" s="41" t="s">
        <v>18</v>
      </c>
      <c r="F156" s="79" t="s">
        <v>226</v>
      </c>
      <c r="G156" s="17" t="s">
        <v>230</v>
      </c>
      <c r="H156" s="8"/>
      <c r="I156" s="2"/>
      <c r="J156" s="2"/>
      <c r="K156" s="14" t="s">
        <v>93</v>
      </c>
      <c r="L156" s="8"/>
      <c r="M156" s="8"/>
      <c r="N156" s="8"/>
      <c r="O156" s="12">
        <f>K156*$K$7/1000</f>
        <v>5.3999999999999999E-2</v>
      </c>
    </row>
    <row r="157" spans="1:15" ht="18" x14ac:dyDescent="0.2">
      <c r="A157" s="67"/>
      <c r="B157" s="67"/>
      <c r="C157" s="77"/>
      <c r="D157" s="80"/>
      <c r="E157" s="67"/>
      <c r="F157" s="80"/>
      <c r="G157" s="17" t="s">
        <v>231</v>
      </c>
      <c r="H157" s="8"/>
      <c r="I157" s="2"/>
      <c r="J157" s="2"/>
      <c r="K157" s="14" t="s">
        <v>93</v>
      </c>
      <c r="L157" s="8"/>
      <c r="M157" s="8"/>
      <c r="N157" s="8"/>
      <c r="O157" s="12">
        <f t="shared" ref="O157:O158" si="11">K157*$K$7/1000</f>
        <v>5.3999999999999999E-2</v>
      </c>
    </row>
    <row r="158" spans="1:15" ht="18.75" x14ac:dyDescent="0.2">
      <c r="A158" s="42"/>
      <c r="B158" s="42"/>
      <c r="C158" s="78"/>
      <c r="D158" s="81"/>
      <c r="E158" s="42"/>
      <c r="F158" s="81"/>
      <c r="G158" s="16" t="s">
        <v>232</v>
      </c>
      <c r="H158" s="8"/>
      <c r="I158" s="2"/>
      <c r="J158" s="2"/>
      <c r="K158" s="14" t="s">
        <v>56</v>
      </c>
      <c r="L158" s="8"/>
      <c r="M158" s="8"/>
      <c r="N158" s="8"/>
      <c r="O158" s="12">
        <f t="shared" si="11"/>
        <v>0.19800000000000001</v>
      </c>
    </row>
    <row r="159" spans="1:15" x14ac:dyDescent="0.2">
      <c r="A159" s="8"/>
      <c r="B159" s="8"/>
      <c r="C159" s="8"/>
      <c r="D159" s="8"/>
      <c r="E159" s="8"/>
      <c r="F159" s="8"/>
      <c r="G159" s="8"/>
      <c r="H159" s="8"/>
      <c r="I159" s="2"/>
      <c r="J159" s="2"/>
      <c r="K159" s="8"/>
      <c r="L159" s="8"/>
      <c r="M159" s="8"/>
      <c r="N159" s="8"/>
      <c r="O159" s="2"/>
    </row>
    <row r="160" spans="1:15" ht="18.75" x14ac:dyDescent="0.2">
      <c r="A160" s="41" t="s">
        <v>212</v>
      </c>
      <c r="B160" s="41" t="s">
        <v>8</v>
      </c>
      <c r="C160" s="76" t="s">
        <v>216</v>
      </c>
      <c r="D160" s="79" t="s">
        <v>220</v>
      </c>
      <c r="E160" s="41" t="s">
        <v>223</v>
      </c>
      <c r="F160" s="106" t="s">
        <v>227</v>
      </c>
      <c r="G160" s="16" t="s">
        <v>233</v>
      </c>
      <c r="H160" s="8"/>
      <c r="I160" s="2"/>
      <c r="J160" s="2"/>
      <c r="K160" s="8"/>
      <c r="L160" s="8"/>
      <c r="M160" s="8"/>
      <c r="N160" s="14" t="s">
        <v>50</v>
      </c>
      <c r="O160" s="7">
        <f>N160*N7/1000</f>
        <v>0.42599999999999999</v>
      </c>
    </row>
    <row r="161" spans="1:15" ht="18" x14ac:dyDescent="0.2">
      <c r="A161" s="67"/>
      <c r="B161" s="67"/>
      <c r="C161" s="77"/>
      <c r="D161" s="80"/>
      <c r="E161" s="67"/>
      <c r="F161" s="107"/>
      <c r="G161" s="22" t="s">
        <v>234</v>
      </c>
      <c r="H161" s="8"/>
      <c r="I161" s="18" t="s">
        <v>125</v>
      </c>
      <c r="J161" s="2"/>
      <c r="K161" s="8"/>
      <c r="L161" s="14" t="s">
        <v>55</v>
      </c>
      <c r="M161" s="8"/>
      <c r="N161" s="8"/>
      <c r="O161" s="7">
        <f>(L161*L7+1950)/1000</f>
        <v>2.1320000000000001</v>
      </c>
    </row>
    <row r="162" spans="1:15" ht="18" x14ac:dyDescent="0.2">
      <c r="A162" s="67"/>
      <c r="B162" s="67"/>
      <c r="C162" s="77"/>
      <c r="D162" s="80"/>
      <c r="E162" s="67"/>
      <c r="F162" s="107"/>
      <c r="G162" s="17" t="s">
        <v>235</v>
      </c>
      <c r="H162" s="8"/>
      <c r="I162" s="2"/>
      <c r="J162" s="2"/>
      <c r="K162" s="14" t="s">
        <v>92</v>
      </c>
      <c r="L162" s="8"/>
      <c r="M162" s="8"/>
      <c r="N162" s="8"/>
      <c r="O162" s="7">
        <f>K162*K7/1000</f>
        <v>0.18</v>
      </c>
    </row>
    <row r="163" spans="1:15" ht="18.75" x14ac:dyDescent="0.2">
      <c r="A163" s="42"/>
      <c r="B163" s="42"/>
      <c r="C163" s="78"/>
      <c r="D163" s="81"/>
      <c r="E163" s="42"/>
      <c r="F163" s="108"/>
      <c r="G163" s="16" t="s">
        <v>236</v>
      </c>
      <c r="H163" s="8"/>
      <c r="I163" s="2"/>
      <c r="J163" s="2"/>
      <c r="K163" s="8"/>
      <c r="L163" s="14" t="s">
        <v>95</v>
      </c>
      <c r="M163" s="8"/>
      <c r="N163" s="8"/>
      <c r="O163" s="7">
        <f>L163*L7/1000</f>
        <v>0.52</v>
      </c>
    </row>
    <row r="164" spans="1:15" x14ac:dyDescent="0.2">
      <c r="A164" s="8"/>
      <c r="B164" s="8"/>
      <c r="C164" s="8"/>
      <c r="D164" s="8"/>
      <c r="E164" s="8"/>
      <c r="F164" s="8"/>
      <c r="G164" s="8"/>
      <c r="H164" s="8"/>
      <c r="I164" s="2"/>
      <c r="J164" s="2"/>
      <c r="K164" s="8"/>
      <c r="L164" s="8"/>
      <c r="M164" s="8"/>
      <c r="N164" s="8"/>
      <c r="O164" s="2"/>
    </row>
    <row r="165" spans="1:15" ht="18.75" x14ac:dyDescent="0.2">
      <c r="A165" s="41" t="s">
        <v>213</v>
      </c>
      <c r="B165" s="41" t="s">
        <v>8</v>
      </c>
      <c r="C165" s="85" t="s">
        <v>217</v>
      </c>
      <c r="D165" s="79" t="s">
        <v>221</v>
      </c>
      <c r="E165" s="41" t="s">
        <v>224</v>
      </c>
      <c r="F165" s="79" t="s">
        <v>228</v>
      </c>
      <c r="G165" s="16" t="s">
        <v>237</v>
      </c>
      <c r="H165" s="8"/>
      <c r="I165" s="2"/>
      <c r="J165" s="2"/>
      <c r="K165" s="14" t="s">
        <v>92</v>
      </c>
      <c r="L165" s="8"/>
      <c r="M165" s="8"/>
      <c r="N165" s="8"/>
      <c r="O165" s="7">
        <f>K165*$K$7/1000</f>
        <v>0.18</v>
      </c>
    </row>
    <row r="166" spans="1:15" ht="18.75" x14ac:dyDescent="0.2">
      <c r="A166" s="67"/>
      <c r="B166" s="67"/>
      <c r="C166" s="86"/>
      <c r="D166" s="80"/>
      <c r="E166" s="67"/>
      <c r="F166" s="80"/>
      <c r="G166" s="16" t="s">
        <v>238</v>
      </c>
      <c r="H166" s="8"/>
      <c r="I166" s="2"/>
      <c r="J166" s="2"/>
      <c r="K166" s="10" t="s">
        <v>52</v>
      </c>
      <c r="L166" s="8"/>
      <c r="M166" s="8"/>
      <c r="N166" s="8"/>
      <c r="O166" s="7">
        <f t="shared" ref="O166:O167" si="12">K166*$K$7/1000</f>
        <v>0.14399999999999999</v>
      </c>
    </row>
    <row r="167" spans="1:15" ht="18.75" x14ac:dyDescent="0.2">
      <c r="A167" s="67"/>
      <c r="B167" s="67"/>
      <c r="C167" s="86"/>
      <c r="D167" s="80"/>
      <c r="E167" s="67"/>
      <c r="F167" s="80"/>
      <c r="G167" s="16" t="s">
        <v>239</v>
      </c>
      <c r="H167" s="8"/>
      <c r="I167" s="2"/>
      <c r="J167" s="2"/>
      <c r="K167" s="14" t="s">
        <v>50</v>
      </c>
      <c r="L167" s="8"/>
      <c r="M167" s="8"/>
      <c r="N167" s="8"/>
      <c r="O167" s="7">
        <f t="shared" si="12"/>
        <v>0.108</v>
      </c>
    </row>
    <row r="168" spans="1:15" ht="18.75" x14ac:dyDescent="0.2">
      <c r="A168" s="67"/>
      <c r="B168" s="67"/>
      <c r="C168" s="86"/>
      <c r="D168" s="80"/>
      <c r="E168" s="67"/>
      <c r="F168" s="80"/>
      <c r="G168" s="16" t="s">
        <v>240</v>
      </c>
      <c r="H168" s="8"/>
      <c r="I168" s="2"/>
      <c r="J168" s="2"/>
      <c r="K168" s="8"/>
      <c r="L168" s="14" t="s">
        <v>91</v>
      </c>
      <c r="M168" s="8"/>
      <c r="N168" s="8"/>
      <c r="O168" s="7">
        <f>L168*$L$7/1000</f>
        <v>0.312</v>
      </c>
    </row>
    <row r="169" spans="1:15" ht="18.75" x14ac:dyDescent="0.2">
      <c r="A169" s="42"/>
      <c r="B169" s="42"/>
      <c r="C169" s="87"/>
      <c r="D169" s="81"/>
      <c r="E169" s="42"/>
      <c r="F169" s="81"/>
      <c r="G169" s="16" t="s">
        <v>241</v>
      </c>
      <c r="H169" s="8"/>
      <c r="I169" s="2"/>
      <c r="J169" s="2"/>
      <c r="K169" s="8"/>
      <c r="L169" s="10" t="s">
        <v>210</v>
      </c>
      <c r="M169" s="8"/>
      <c r="N169" s="8"/>
      <c r="O169" s="7">
        <f>L169*$L$7/1000</f>
        <v>0.36399999999999999</v>
      </c>
    </row>
    <row r="170" spans="1:15" x14ac:dyDescent="0.2">
      <c r="A170" s="8"/>
      <c r="B170" s="8"/>
      <c r="C170" s="8"/>
      <c r="D170" s="8"/>
      <c r="E170" s="8"/>
      <c r="F170" s="8"/>
      <c r="G170" s="8"/>
      <c r="H170" s="8"/>
      <c r="I170" s="2"/>
      <c r="J170" s="2"/>
      <c r="K170" s="8"/>
      <c r="L170" s="8"/>
      <c r="M170" s="8"/>
      <c r="N170" s="8"/>
      <c r="O170" s="7"/>
    </row>
    <row r="171" spans="1:15" ht="18.75" x14ac:dyDescent="0.2">
      <c r="A171" s="41" t="s">
        <v>214</v>
      </c>
      <c r="B171" s="41" t="s">
        <v>8</v>
      </c>
      <c r="C171" s="45" t="s">
        <v>218</v>
      </c>
      <c r="D171" s="85" t="s">
        <v>222</v>
      </c>
      <c r="E171" s="41" t="s">
        <v>225</v>
      </c>
      <c r="F171" s="85" t="s">
        <v>229</v>
      </c>
      <c r="G171" s="16" t="s">
        <v>242</v>
      </c>
      <c r="H171" s="8"/>
      <c r="I171" s="2"/>
      <c r="J171" s="2"/>
      <c r="K171" s="8"/>
      <c r="L171" s="10" t="s">
        <v>50</v>
      </c>
      <c r="M171" s="8"/>
      <c r="N171" s="8"/>
      <c r="O171" s="7">
        <f t="shared" ref="O171:O174" si="13">L171*$L$7/1000</f>
        <v>0.156</v>
      </c>
    </row>
    <row r="172" spans="1:15" ht="18.75" x14ac:dyDescent="0.2">
      <c r="A172" s="67"/>
      <c r="B172" s="67"/>
      <c r="C172" s="84"/>
      <c r="D172" s="86"/>
      <c r="E172" s="67"/>
      <c r="F172" s="86"/>
      <c r="G172" s="16" t="s">
        <v>243</v>
      </c>
      <c r="H172" s="8"/>
      <c r="I172" s="2"/>
      <c r="J172" s="2"/>
      <c r="K172" s="10" t="s">
        <v>51</v>
      </c>
      <c r="L172" s="8"/>
      <c r="M172" s="8"/>
      <c r="N172" s="8"/>
      <c r="O172" s="7">
        <f>K172*K7/1000</f>
        <v>0.09</v>
      </c>
    </row>
    <row r="173" spans="1:15" ht="18.75" x14ac:dyDescent="0.2">
      <c r="A173" s="67"/>
      <c r="B173" s="67"/>
      <c r="C173" s="84"/>
      <c r="D173" s="86"/>
      <c r="E173" s="67"/>
      <c r="F173" s="86"/>
      <c r="G173" s="16" t="s">
        <v>244</v>
      </c>
      <c r="H173" s="8"/>
      <c r="I173" s="2"/>
      <c r="J173" s="2"/>
      <c r="K173" s="8"/>
      <c r="L173" s="10" t="s">
        <v>51</v>
      </c>
      <c r="M173" s="8"/>
      <c r="N173" s="8"/>
      <c r="O173" s="7">
        <f t="shared" si="13"/>
        <v>0.13</v>
      </c>
    </row>
    <row r="174" spans="1:15" ht="18.75" x14ac:dyDescent="0.2">
      <c r="A174" s="42"/>
      <c r="B174" s="42"/>
      <c r="C174" s="46"/>
      <c r="D174" s="87"/>
      <c r="E174" s="42"/>
      <c r="F174" s="87"/>
      <c r="G174" s="16" t="s">
        <v>245</v>
      </c>
      <c r="H174" s="8"/>
      <c r="I174" s="2"/>
      <c r="J174" s="2"/>
      <c r="K174" s="8"/>
      <c r="L174" s="14" t="s">
        <v>54</v>
      </c>
      <c r="M174" s="8"/>
      <c r="N174" s="8"/>
      <c r="O174" s="7">
        <f t="shared" si="13"/>
        <v>5.1999999999999998E-2</v>
      </c>
    </row>
    <row r="176" spans="1:15" x14ac:dyDescent="0.2">
      <c r="A176" s="1"/>
    </row>
    <row r="177" spans="1:15" hidden="1" x14ac:dyDescent="0.2"/>
    <row r="178" spans="1:15" x14ac:dyDescent="0.2">
      <c r="A178" s="1"/>
    </row>
    <row r="179" spans="1:15" ht="13.5" thickBot="1" x14ac:dyDescent="0.25"/>
    <row r="180" spans="1:15" ht="13.5" thickBot="1" x14ac:dyDescent="0.25">
      <c r="A180" s="41" t="s">
        <v>1</v>
      </c>
      <c r="B180" s="43" t="s">
        <v>5</v>
      </c>
      <c r="C180" s="45" t="s">
        <v>9</v>
      </c>
      <c r="D180" s="47" t="s">
        <v>13</v>
      </c>
      <c r="E180" s="47" t="s">
        <v>17</v>
      </c>
      <c r="F180" s="47" t="s">
        <v>20</v>
      </c>
      <c r="G180" s="45" t="s">
        <v>24</v>
      </c>
      <c r="H180" s="74" t="s">
        <v>40</v>
      </c>
      <c r="I180" s="39"/>
      <c r="J180" s="75"/>
      <c r="K180" s="38" t="s">
        <v>299</v>
      </c>
      <c r="L180" s="39"/>
      <c r="M180" s="39"/>
      <c r="N180" s="40"/>
      <c r="O180" s="2"/>
    </row>
    <row r="181" spans="1:15" ht="27.75" thickBot="1" x14ac:dyDescent="0.25">
      <c r="A181" s="42"/>
      <c r="B181" s="44"/>
      <c r="C181" s="46"/>
      <c r="D181" s="48"/>
      <c r="E181" s="48"/>
      <c r="F181" s="48"/>
      <c r="G181" s="46"/>
      <c r="H181" s="3" t="s">
        <v>41</v>
      </c>
      <c r="I181" s="4" t="s">
        <v>44</v>
      </c>
      <c r="J181" s="3" t="s">
        <v>45</v>
      </c>
      <c r="K181" s="5" t="s">
        <v>300</v>
      </c>
      <c r="L181" s="6" t="s">
        <v>301</v>
      </c>
      <c r="M181" s="6" t="s">
        <v>302</v>
      </c>
      <c r="N181" s="5" t="s">
        <v>303</v>
      </c>
      <c r="O181" s="7" t="s">
        <v>57</v>
      </c>
    </row>
    <row r="182" spans="1:15" x14ac:dyDescent="0.2">
      <c r="A182" s="8"/>
      <c r="B182" s="8"/>
      <c r="C182" s="26"/>
      <c r="D182" s="8"/>
      <c r="E182" s="8"/>
      <c r="F182" s="8"/>
      <c r="G182" s="8"/>
      <c r="H182" s="9" t="s">
        <v>42</v>
      </c>
      <c r="I182" s="9" t="s">
        <v>42</v>
      </c>
      <c r="J182" s="9" t="s">
        <v>42</v>
      </c>
      <c r="K182" s="10" t="s">
        <v>47</v>
      </c>
      <c r="L182" s="10" t="s">
        <v>47</v>
      </c>
      <c r="M182" s="10" t="s">
        <v>47</v>
      </c>
      <c r="N182" s="10" t="s">
        <v>47</v>
      </c>
      <c r="O182" s="10" t="s">
        <v>58</v>
      </c>
    </row>
    <row r="183" spans="1:15" ht="18.75" x14ac:dyDescent="0.2">
      <c r="A183" s="55" t="s">
        <v>246</v>
      </c>
      <c r="B183" s="55" t="s">
        <v>8</v>
      </c>
      <c r="C183" s="64" t="s">
        <v>249</v>
      </c>
      <c r="D183" s="111" t="s">
        <v>252</v>
      </c>
      <c r="E183" s="55" t="s">
        <v>43</v>
      </c>
      <c r="F183" s="64" t="s">
        <v>255</v>
      </c>
      <c r="G183" s="16" t="s">
        <v>258</v>
      </c>
      <c r="H183" s="8"/>
      <c r="I183" s="2"/>
      <c r="J183" s="2"/>
      <c r="K183" s="8"/>
      <c r="L183" s="10" t="s">
        <v>46</v>
      </c>
      <c r="M183" s="8"/>
      <c r="N183" s="8"/>
      <c r="O183" s="12">
        <f>L183*L7/100</f>
        <v>3.38</v>
      </c>
    </row>
    <row r="184" spans="1:15" ht="18.75" x14ac:dyDescent="0.2">
      <c r="A184" s="56"/>
      <c r="B184" s="56"/>
      <c r="C184" s="65"/>
      <c r="D184" s="112"/>
      <c r="E184" s="56"/>
      <c r="F184" s="65"/>
      <c r="G184" s="16" t="s">
        <v>259</v>
      </c>
      <c r="H184" s="8"/>
      <c r="I184" s="2"/>
      <c r="J184" s="2"/>
      <c r="K184" s="8"/>
      <c r="L184" s="14" t="s">
        <v>54</v>
      </c>
      <c r="M184" s="8"/>
      <c r="N184" s="8"/>
      <c r="O184" s="7">
        <f>L184*L7/1000</f>
        <v>5.1999999999999998E-2</v>
      </c>
    </row>
    <row r="185" spans="1:15" ht="18.75" x14ac:dyDescent="0.2">
      <c r="A185" s="56"/>
      <c r="B185" s="56"/>
      <c r="C185" s="65"/>
      <c r="D185" s="112"/>
      <c r="E185" s="56"/>
      <c r="F185" s="65"/>
      <c r="G185" s="16" t="s">
        <v>260</v>
      </c>
      <c r="H185" s="8"/>
      <c r="I185" s="2"/>
      <c r="J185" s="2"/>
      <c r="K185" s="14" t="s">
        <v>93</v>
      </c>
      <c r="L185" s="8"/>
      <c r="M185" s="8"/>
      <c r="N185" s="8"/>
      <c r="O185" s="12">
        <f>K185*$K$7/1000</f>
        <v>5.3999999999999999E-2</v>
      </c>
    </row>
    <row r="186" spans="1:15" ht="18.75" x14ac:dyDescent="0.2">
      <c r="A186" s="56"/>
      <c r="B186" s="56"/>
      <c r="C186" s="65"/>
      <c r="D186" s="112"/>
      <c r="E186" s="56"/>
      <c r="F186" s="65"/>
      <c r="G186" s="16" t="s">
        <v>261</v>
      </c>
      <c r="H186" s="8"/>
      <c r="I186" s="2"/>
      <c r="J186" s="2"/>
      <c r="K186" s="14" t="s">
        <v>91</v>
      </c>
      <c r="L186" s="8"/>
      <c r="M186" s="8"/>
      <c r="N186" s="8"/>
      <c r="O186" s="12">
        <f t="shared" ref="O186:O193" si="14">K186*$K$7/1000</f>
        <v>0.216</v>
      </c>
    </row>
    <row r="187" spans="1:15" ht="18.75" x14ac:dyDescent="0.2">
      <c r="A187" s="56"/>
      <c r="B187" s="56"/>
      <c r="C187" s="65"/>
      <c r="D187" s="112"/>
      <c r="E187" s="56"/>
      <c r="F187" s="65"/>
      <c r="G187" s="16" t="s">
        <v>262</v>
      </c>
      <c r="H187" s="8"/>
      <c r="I187" s="2"/>
      <c r="J187" s="2"/>
      <c r="K187" s="14" t="s">
        <v>50</v>
      </c>
      <c r="L187" s="8"/>
      <c r="M187" s="8"/>
      <c r="N187" s="8"/>
      <c r="O187" s="12">
        <f t="shared" si="14"/>
        <v>0.108</v>
      </c>
    </row>
    <row r="188" spans="1:15" x14ac:dyDescent="0.2">
      <c r="A188" s="56"/>
      <c r="B188" s="56"/>
      <c r="C188" s="65"/>
      <c r="D188" s="112"/>
      <c r="E188" s="56"/>
      <c r="F188" s="65"/>
      <c r="G188" s="19" t="s">
        <v>263</v>
      </c>
      <c r="H188" s="8"/>
      <c r="I188" s="2"/>
      <c r="J188" s="2"/>
      <c r="K188" s="14" t="s">
        <v>48</v>
      </c>
      <c r="L188" s="8"/>
      <c r="M188" s="8"/>
      <c r="N188" s="8"/>
      <c r="O188" s="12">
        <f t="shared" si="14"/>
        <v>7.1999999999999995E-2</v>
      </c>
    </row>
    <row r="189" spans="1:15" ht="18.75" x14ac:dyDescent="0.2">
      <c r="A189" s="57"/>
      <c r="B189" s="57"/>
      <c r="C189" s="66"/>
      <c r="D189" s="113"/>
      <c r="E189" s="57"/>
      <c r="F189" s="66"/>
      <c r="G189" s="16" t="s">
        <v>264</v>
      </c>
      <c r="H189" s="8"/>
      <c r="I189" s="2"/>
      <c r="J189" s="2"/>
      <c r="K189" s="10" t="s">
        <v>51</v>
      </c>
      <c r="L189" s="8"/>
      <c r="M189" s="8"/>
      <c r="N189" s="8"/>
      <c r="O189" s="12">
        <f t="shared" si="14"/>
        <v>0.09</v>
      </c>
    </row>
    <row r="190" spans="1:15" x14ac:dyDescent="0.2">
      <c r="A190" s="8"/>
      <c r="B190" s="8"/>
      <c r="C190" s="26"/>
      <c r="D190" s="8"/>
      <c r="E190" s="8"/>
      <c r="F190" s="8"/>
      <c r="G190" s="8"/>
      <c r="H190" s="8"/>
      <c r="I190" s="2"/>
      <c r="J190" s="2"/>
      <c r="K190" s="8"/>
      <c r="L190" s="8"/>
      <c r="M190" s="8"/>
      <c r="N190" s="8"/>
      <c r="O190" s="12"/>
    </row>
    <row r="191" spans="1:15" ht="18.75" x14ac:dyDescent="0.2">
      <c r="A191" s="55" t="s">
        <v>247</v>
      </c>
      <c r="B191" s="55" t="s">
        <v>8</v>
      </c>
      <c r="C191" s="64" t="s">
        <v>250</v>
      </c>
      <c r="D191" s="64" t="s">
        <v>253</v>
      </c>
      <c r="E191" s="55" t="s">
        <v>61</v>
      </c>
      <c r="F191" s="64" t="s">
        <v>256</v>
      </c>
      <c r="G191" s="16" t="s">
        <v>265</v>
      </c>
      <c r="H191" s="8"/>
      <c r="I191" s="2"/>
      <c r="J191" s="2"/>
      <c r="K191" s="14" t="s">
        <v>55</v>
      </c>
      <c r="L191" s="8"/>
      <c r="M191" s="8"/>
      <c r="N191" s="8"/>
      <c r="O191" s="12">
        <f t="shared" si="14"/>
        <v>0.126</v>
      </c>
    </row>
    <row r="192" spans="1:15" ht="18.75" x14ac:dyDescent="0.2">
      <c r="A192" s="56"/>
      <c r="B192" s="56"/>
      <c r="C192" s="65"/>
      <c r="D192" s="65"/>
      <c r="E192" s="56"/>
      <c r="F192" s="65"/>
      <c r="G192" s="16" t="s">
        <v>266</v>
      </c>
      <c r="H192" s="8"/>
      <c r="I192" s="2"/>
      <c r="J192" s="2"/>
      <c r="K192" s="14" t="s">
        <v>91</v>
      </c>
      <c r="L192" s="8"/>
      <c r="M192" s="8"/>
      <c r="N192" s="8"/>
      <c r="O192" s="12">
        <f t="shared" si="14"/>
        <v>0.216</v>
      </c>
    </row>
    <row r="193" spans="1:15" ht="18.75" x14ac:dyDescent="0.2">
      <c r="A193" s="56"/>
      <c r="B193" s="56"/>
      <c r="C193" s="65"/>
      <c r="D193" s="65"/>
      <c r="E193" s="56"/>
      <c r="F193" s="65"/>
      <c r="G193" s="16" t="s">
        <v>267</v>
      </c>
      <c r="H193" s="8"/>
      <c r="I193" s="2"/>
      <c r="J193" s="2"/>
      <c r="K193" s="14" t="s">
        <v>270</v>
      </c>
      <c r="L193" s="8"/>
      <c r="M193" s="8"/>
      <c r="N193" s="8"/>
      <c r="O193" s="12">
        <f t="shared" si="14"/>
        <v>1.7999999999999999E-2</v>
      </c>
    </row>
    <row r="194" spans="1:15" x14ac:dyDescent="0.2">
      <c r="A194" s="57"/>
      <c r="B194" s="57"/>
      <c r="C194" s="66"/>
      <c r="D194" s="66"/>
      <c r="E194" s="57"/>
      <c r="F194" s="66"/>
      <c r="G194" s="19" t="s">
        <v>268</v>
      </c>
      <c r="H194" s="8"/>
      <c r="I194" s="2"/>
      <c r="J194" s="2"/>
      <c r="K194" s="8"/>
      <c r="L194" s="14" t="s">
        <v>94</v>
      </c>
      <c r="M194" s="8"/>
      <c r="N194" s="8"/>
      <c r="O194" s="7">
        <f>L194*L7/1000</f>
        <v>0.49399999999999999</v>
      </c>
    </row>
    <row r="195" spans="1:15" x14ac:dyDescent="0.2">
      <c r="A195" s="8"/>
      <c r="B195" s="8"/>
      <c r="C195" s="26"/>
      <c r="D195" s="8"/>
      <c r="E195" s="8"/>
      <c r="F195" s="8"/>
      <c r="G195" s="8"/>
      <c r="H195" s="8"/>
      <c r="I195" s="2"/>
      <c r="J195" s="2"/>
      <c r="K195" s="8"/>
      <c r="L195" s="8"/>
      <c r="M195" s="8"/>
      <c r="N195" s="8"/>
      <c r="O195" s="2"/>
    </row>
    <row r="196" spans="1:15" ht="18" x14ac:dyDescent="0.2">
      <c r="A196" s="19" t="s">
        <v>248</v>
      </c>
      <c r="B196" s="19" t="s">
        <v>8</v>
      </c>
      <c r="C196" s="18" t="s">
        <v>251</v>
      </c>
      <c r="D196" s="27" t="s">
        <v>254</v>
      </c>
      <c r="E196" s="19" t="s">
        <v>61</v>
      </c>
      <c r="F196" s="27" t="s">
        <v>257</v>
      </c>
      <c r="G196" s="22" t="s">
        <v>269</v>
      </c>
      <c r="H196" s="8"/>
      <c r="I196" s="2"/>
      <c r="J196" s="2"/>
      <c r="K196" s="8"/>
      <c r="L196" s="8"/>
      <c r="M196" s="8"/>
      <c r="N196" s="14" t="s">
        <v>210</v>
      </c>
      <c r="O196" s="7">
        <f>N196*N7/1000</f>
        <v>0.99399999999999999</v>
      </c>
    </row>
    <row r="198" spans="1:15" x14ac:dyDescent="0.2">
      <c r="A198" s="1"/>
    </row>
    <row r="199" spans="1:15" hidden="1" x14ac:dyDescent="0.2"/>
    <row r="200" spans="1:15" x14ac:dyDescent="0.2">
      <c r="A200" s="1"/>
    </row>
    <row r="201" spans="1:15" ht="13.5" thickBot="1" x14ac:dyDescent="0.25"/>
    <row r="202" spans="1:15" ht="13.5" thickBot="1" x14ac:dyDescent="0.25">
      <c r="A202" s="109" t="s">
        <v>1</v>
      </c>
      <c r="B202" s="43" t="s">
        <v>5</v>
      </c>
      <c r="C202" s="45" t="s">
        <v>9</v>
      </c>
      <c r="D202" s="47" t="s">
        <v>13</v>
      </c>
      <c r="E202" s="47" t="s">
        <v>17</v>
      </c>
      <c r="F202" s="47" t="s">
        <v>20</v>
      </c>
      <c r="G202" s="45" t="s">
        <v>24</v>
      </c>
      <c r="H202" s="74" t="s">
        <v>40</v>
      </c>
      <c r="I202" s="39"/>
      <c r="J202" s="75"/>
      <c r="K202" s="38" t="s">
        <v>299</v>
      </c>
      <c r="L202" s="39"/>
      <c r="M202" s="39"/>
      <c r="N202" s="40"/>
      <c r="O202" s="2"/>
    </row>
    <row r="203" spans="1:15" ht="27.75" thickBot="1" x14ac:dyDescent="0.25">
      <c r="A203" s="110"/>
      <c r="B203" s="44"/>
      <c r="C203" s="46"/>
      <c r="D203" s="48"/>
      <c r="E203" s="48"/>
      <c r="F203" s="48"/>
      <c r="G203" s="46"/>
      <c r="H203" s="3" t="s">
        <v>41</v>
      </c>
      <c r="I203" s="4" t="s">
        <v>44</v>
      </c>
      <c r="J203" s="3" t="s">
        <v>45</v>
      </c>
      <c r="K203" s="5" t="s">
        <v>300</v>
      </c>
      <c r="L203" s="6" t="s">
        <v>301</v>
      </c>
      <c r="M203" s="6" t="s">
        <v>302</v>
      </c>
      <c r="N203" s="5" t="s">
        <v>303</v>
      </c>
      <c r="O203" s="7" t="s">
        <v>57</v>
      </c>
    </row>
    <row r="204" spans="1:15" x14ac:dyDescent="0.2">
      <c r="A204" s="8"/>
      <c r="B204" s="8"/>
      <c r="C204" s="8"/>
      <c r="D204" s="8"/>
      <c r="E204" s="8"/>
      <c r="F204" s="8"/>
      <c r="G204" s="8"/>
      <c r="H204" s="9" t="s">
        <v>42</v>
      </c>
      <c r="I204" s="9" t="s">
        <v>42</v>
      </c>
      <c r="J204" s="9" t="s">
        <v>42</v>
      </c>
      <c r="K204" s="10" t="s">
        <v>47</v>
      </c>
      <c r="L204" s="10" t="s">
        <v>47</v>
      </c>
      <c r="M204" s="10" t="s">
        <v>47</v>
      </c>
      <c r="N204" s="10" t="s">
        <v>47</v>
      </c>
      <c r="O204" s="10" t="s">
        <v>58</v>
      </c>
    </row>
    <row r="205" spans="1:15" ht="18.75" x14ac:dyDescent="0.2">
      <c r="A205" s="55" t="s">
        <v>271</v>
      </c>
      <c r="B205" s="55" t="s">
        <v>8</v>
      </c>
      <c r="C205" s="55" t="s">
        <v>274</v>
      </c>
      <c r="D205" s="111" t="s">
        <v>277</v>
      </c>
      <c r="E205" s="55" t="s">
        <v>62</v>
      </c>
      <c r="F205" s="64" t="s">
        <v>280</v>
      </c>
      <c r="G205" s="16" t="s">
        <v>282</v>
      </c>
      <c r="H205" s="8"/>
      <c r="I205" s="2"/>
      <c r="J205" s="2"/>
      <c r="K205" s="8"/>
      <c r="L205" s="8"/>
      <c r="M205" s="8"/>
      <c r="N205" s="14" t="s">
        <v>56</v>
      </c>
      <c r="O205" s="7">
        <f>N205*N7/1000</f>
        <v>0.78100000000000003</v>
      </c>
    </row>
    <row r="206" spans="1:15" ht="18.75" x14ac:dyDescent="0.2">
      <c r="A206" s="56"/>
      <c r="B206" s="56"/>
      <c r="C206" s="56"/>
      <c r="D206" s="112"/>
      <c r="E206" s="56"/>
      <c r="F206" s="65"/>
      <c r="G206" s="16" t="s">
        <v>283</v>
      </c>
      <c r="H206" s="8"/>
      <c r="I206" s="2"/>
      <c r="J206" s="2"/>
      <c r="K206" s="14" t="s">
        <v>54</v>
      </c>
      <c r="L206" s="8"/>
      <c r="M206" s="8"/>
      <c r="N206" s="8"/>
      <c r="O206" s="7">
        <f>K206*$K$7/1000</f>
        <v>3.5999999999999997E-2</v>
      </c>
    </row>
    <row r="207" spans="1:15" ht="18.75" x14ac:dyDescent="0.2">
      <c r="A207" s="56"/>
      <c r="B207" s="56"/>
      <c r="C207" s="56"/>
      <c r="D207" s="112"/>
      <c r="E207" s="56"/>
      <c r="F207" s="65"/>
      <c r="G207" s="16" t="s">
        <v>284</v>
      </c>
      <c r="H207" s="8"/>
      <c r="I207" s="2"/>
      <c r="J207" s="2"/>
      <c r="K207" s="10" t="s">
        <v>52</v>
      </c>
      <c r="L207" s="8"/>
      <c r="M207" s="8"/>
      <c r="N207" s="8"/>
      <c r="O207" s="7">
        <f t="shared" ref="O207:O209" si="15">K207*$K$7/1000</f>
        <v>0.14399999999999999</v>
      </c>
    </row>
    <row r="208" spans="1:15" ht="18.75" x14ac:dyDescent="0.2">
      <c r="A208" s="56"/>
      <c r="B208" s="56"/>
      <c r="C208" s="56"/>
      <c r="D208" s="112"/>
      <c r="E208" s="56"/>
      <c r="F208" s="65"/>
      <c r="G208" s="16" t="s">
        <v>285</v>
      </c>
      <c r="H208" s="8"/>
      <c r="I208" s="2"/>
      <c r="J208" s="2"/>
      <c r="K208" s="14" t="s">
        <v>55</v>
      </c>
      <c r="L208" s="8"/>
      <c r="M208" s="8"/>
      <c r="N208" s="8"/>
      <c r="O208" s="7">
        <f t="shared" si="15"/>
        <v>0.126</v>
      </c>
    </row>
    <row r="209" spans="1:15" ht="18.75" x14ac:dyDescent="0.2">
      <c r="A209" s="56"/>
      <c r="B209" s="56"/>
      <c r="C209" s="56"/>
      <c r="D209" s="112"/>
      <c r="E209" s="56"/>
      <c r="F209" s="65"/>
      <c r="G209" s="16" t="s">
        <v>286</v>
      </c>
      <c r="H209" s="8"/>
      <c r="I209" s="2"/>
      <c r="J209" s="2"/>
      <c r="K209" s="14" t="s">
        <v>48</v>
      </c>
      <c r="L209" s="8"/>
      <c r="M209" s="8"/>
      <c r="N209" s="8"/>
      <c r="O209" s="7">
        <f t="shared" si="15"/>
        <v>7.1999999999999995E-2</v>
      </c>
    </row>
    <row r="210" spans="1:15" ht="18.75" x14ac:dyDescent="0.2">
      <c r="A210" s="56"/>
      <c r="B210" s="56"/>
      <c r="C210" s="56"/>
      <c r="D210" s="112"/>
      <c r="E210" s="56"/>
      <c r="F210" s="65"/>
      <c r="G210" s="16" t="s">
        <v>287</v>
      </c>
      <c r="H210" s="8"/>
      <c r="I210" s="2"/>
      <c r="J210" s="2"/>
      <c r="K210" s="8"/>
      <c r="L210" s="8"/>
      <c r="M210" s="10" t="s">
        <v>51</v>
      </c>
      <c r="N210" s="8"/>
      <c r="O210" s="12">
        <f>M210*$M$7/1000</f>
        <v>0.19</v>
      </c>
    </row>
    <row r="211" spans="1:15" ht="18.75" x14ac:dyDescent="0.2">
      <c r="A211" s="57"/>
      <c r="B211" s="57"/>
      <c r="C211" s="57"/>
      <c r="D211" s="113"/>
      <c r="E211" s="57"/>
      <c r="F211" s="66"/>
      <c r="G211" s="16" t="s">
        <v>288</v>
      </c>
      <c r="H211" s="8"/>
      <c r="I211" s="2"/>
      <c r="J211" s="2"/>
      <c r="K211" s="8"/>
      <c r="L211" s="8"/>
      <c r="M211" s="10" t="s">
        <v>54</v>
      </c>
      <c r="N211" s="8"/>
      <c r="O211" s="12">
        <f>M211*$M$7/1000</f>
        <v>7.5999999999999998E-2</v>
      </c>
    </row>
    <row r="212" spans="1:15" x14ac:dyDescent="0.2">
      <c r="A212" s="8"/>
      <c r="B212" s="8"/>
      <c r="C212" s="8"/>
      <c r="D212" s="8"/>
      <c r="E212" s="8"/>
      <c r="F212" s="8"/>
      <c r="G212" s="8"/>
      <c r="H212" s="8"/>
      <c r="I212" s="2"/>
      <c r="J212" s="2"/>
      <c r="K212" s="8"/>
      <c r="L212" s="8"/>
      <c r="M212" s="8"/>
      <c r="N212" s="8"/>
      <c r="O212" s="2"/>
    </row>
    <row r="213" spans="1:15" ht="18.75" x14ac:dyDescent="0.2">
      <c r="A213" s="41" t="s">
        <v>272</v>
      </c>
      <c r="B213" s="41" t="s">
        <v>8</v>
      </c>
      <c r="C213" s="68" t="s">
        <v>275</v>
      </c>
      <c r="D213" s="117" t="s">
        <v>278</v>
      </c>
      <c r="E213" s="41" t="s">
        <v>19</v>
      </c>
      <c r="F213" s="120" t="s">
        <v>281</v>
      </c>
      <c r="G213" s="16" t="s">
        <v>289</v>
      </c>
      <c r="H213" s="8"/>
      <c r="I213" s="2"/>
      <c r="J213" s="2"/>
      <c r="K213" s="10" t="s">
        <v>52</v>
      </c>
      <c r="L213" s="8"/>
      <c r="M213" s="8"/>
      <c r="N213" s="8"/>
      <c r="O213" s="12">
        <f>K213*$K$7/1000</f>
        <v>0.14399999999999999</v>
      </c>
    </row>
    <row r="214" spans="1:15" ht="18.75" x14ac:dyDescent="0.2">
      <c r="A214" s="67"/>
      <c r="B214" s="67"/>
      <c r="C214" s="69"/>
      <c r="D214" s="118"/>
      <c r="E214" s="67"/>
      <c r="F214" s="121"/>
      <c r="G214" s="16" t="s">
        <v>290</v>
      </c>
      <c r="H214" s="8"/>
      <c r="I214" s="2"/>
      <c r="J214" s="2"/>
      <c r="K214" s="14" t="s">
        <v>93</v>
      </c>
      <c r="L214" s="8"/>
      <c r="M214" s="8"/>
      <c r="N214" s="8"/>
      <c r="O214" s="12">
        <f t="shared" ref="O214:O215" si="16">K214*$K$7/1000</f>
        <v>5.3999999999999999E-2</v>
      </c>
    </row>
    <row r="215" spans="1:15" ht="18.75" x14ac:dyDescent="0.2">
      <c r="A215" s="42"/>
      <c r="B215" s="42"/>
      <c r="C215" s="70"/>
      <c r="D215" s="118"/>
      <c r="E215" s="67"/>
      <c r="F215" s="121"/>
      <c r="G215" s="16" t="s">
        <v>291</v>
      </c>
      <c r="H215" s="8"/>
      <c r="I215" s="2"/>
      <c r="J215" s="2"/>
      <c r="K215" s="10" t="s">
        <v>210</v>
      </c>
      <c r="L215" s="8"/>
      <c r="M215" s="8"/>
      <c r="N215" s="8"/>
      <c r="O215" s="12">
        <f t="shared" si="16"/>
        <v>0.252</v>
      </c>
    </row>
    <row r="216" spans="1:15" x14ac:dyDescent="0.2">
      <c r="A216" s="8"/>
      <c r="B216" s="8"/>
      <c r="C216" s="8"/>
      <c r="D216" s="119"/>
      <c r="E216" s="42"/>
      <c r="F216" s="122"/>
      <c r="G216" s="8"/>
      <c r="H216" s="8"/>
      <c r="I216" s="2"/>
      <c r="J216" s="2"/>
      <c r="K216" s="8"/>
      <c r="L216" s="8"/>
      <c r="M216" s="8"/>
      <c r="N216" s="8"/>
      <c r="O216" s="2"/>
    </row>
    <row r="217" spans="1:15" ht="18.75" x14ac:dyDescent="0.2">
      <c r="A217" s="41" t="s">
        <v>273</v>
      </c>
      <c r="B217" s="41" t="s">
        <v>8</v>
      </c>
      <c r="C217" s="45" t="s">
        <v>276</v>
      </c>
      <c r="D217" s="114"/>
      <c r="E217" s="114"/>
      <c r="F217" s="114"/>
      <c r="G217" s="16" t="s">
        <v>292</v>
      </c>
      <c r="H217" s="8"/>
      <c r="I217" s="2"/>
      <c r="J217" s="2"/>
      <c r="K217" s="10" t="s">
        <v>53</v>
      </c>
      <c r="L217" s="8"/>
      <c r="M217" s="8"/>
      <c r="N217" s="8"/>
      <c r="O217" s="12">
        <f>K217*K7/1000</f>
        <v>0.27</v>
      </c>
    </row>
    <row r="218" spans="1:15" ht="18.75" x14ac:dyDescent="0.2">
      <c r="A218" s="67"/>
      <c r="B218" s="67"/>
      <c r="C218" s="84"/>
      <c r="D218" s="115"/>
      <c r="E218" s="115"/>
      <c r="F218" s="115"/>
      <c r="G218" s="16" t="s">
        <v>293</v>
      </c>
      <c r="H218" s="8"/>
      <c r="I218" s="2"/>
      <c r="J218" s="2"/>
      <c r="K218" s="8"/>
      <c r="L218" s="8"/>
      <c r="M218" s="14" t="s">
        <v>56</v>
      </c>
      <c r="N218" s="8"/>
      <c r="O218" s="7">
        <f>M218*M7/1000</f>
        <v>0.41799999999999998</v>
      </c>
    </row>
    <row r="219" spans="1:15" ht="18.75" x14ac:dyDescent="0.2">
      <c r="A219" s="42"/>
      <c r="B219" s="42"/>
      <c r="C219" s="46"/>
      <c r="D219" s="116"/>
      <c r="E219" s="116"/>
      <c r="F219" s="116"/>
      <c r="G219" s="16" t="s">
        <v>294</v>
      </c>
      <c r="H219" s="8"/>
      <c r="I219" s="2"/>
      <c r="J219" s="2"/>
      <c r="K219" s="14" t="s">
        <v>93</v>
      </c>
      <c r="L219" s="8"/>
      <c r="M219" s="8"/>
      <c r="N219" s="8"/>
      <c r="O219" s="12">
        <f>K219*K7/1000</f>
        <v>5.3999999999999999E-2</v>
      </c>
    </row>
    <row r="220" spans="1:15" x14ac:dyDescent="0.2">
      <c r="A220" s="8"/>
      <c r="B220" s="8"/>
      <c r="C220" s="8"/>
      <c r="D220" s="8"/>
      <c r="E220" s="8"/>
      <c r="F220" s="8"/>
      <c r="G220" s="8"/>
      <c r="H220" s="8"/>
      <c r="I220" s="2"/>
      <c r="J220" s="2"/>
      <c r="K220" s="8"/>
      <c r="L220" s="8"/>
      <c r="M220" s="8"/>
      <c r="N220" s="8"/>
      <c r="O220" s="2"/>
    </row>
    <row r="221" spans="1:15" x14ac:dyDescent="0.2">
      <c r="A221" s="8"/>
      <c r="B221" s="8"/>
      <c r="C221" s="8"/>
      <c r="D221" s="8"/>
      <c r="E221" s="27" t="s">
        <v>279</v>
      </c>
      <c r="F221" s="8"/>
      <c r="G221" s="8"/>
      <c r="H221" s="18" t="s">
        <v>43</v>
      </c>
      <c r="I221" s="18" t="s">
        <v>214</v>
      </c>
      <c r="J221" s="18" t="s">
        <v>125</v>
      </c>
      <c r="K221" s="18" t="s">
        <v>295</v>
      </c>
      <c r="L221" s="18" t="s">
        <v>296</v>
      </c>
      <c r="M221" s="18" t="s">
        <v>297</v>
      </c>
      <c r="N221" s="18" t="s">
        <v>298</v>
      </c>
      <c r="O221" s="37">
        <f>SUM(O9:O219)</f>
        <v>30.378999999999991</v>
      </c>
    </row>
    <row r="223" spans="1:15" x14ac:dyDescent="0.2">
      <c r="A223" s="29"/>
    </row>
  </sheetData>
  <mergeCells count="231">
    <mergeCell ref="A217:A219"/>
    <mergeCell ref="B217:B219"/>
    <mergeCell ref="C217:C219"/>
    <mergeCell ref="D217:D219"/>
    <mergeCell ref="E217:E219"/>
    <mergeCell ref="F217:F219"/>
    <mergeCell ref="A205:A211"/>
    <mergeCell ref="B205:B211"/>
    <mergeCell ref="C205:C211"/>
    <mergeCell ref="D205:D211"/>
    <mergeCell ref="E205:E211"/>
    <mergeCell ref="F205:F211"/>
    <mergeCell ref="A213:A215"/>
    <mergeCell ref="B213:B215"/>
    <mergeCell ref="C213:C215"/>
    <mergeCell ref="D213:D216"/>
    <mergeCell ref="E213:E216"/>
    <mergeCell ref="F213:F216"/>
    <mergeCell ref="F202:F203"/>
    <mergeCell ref="G202:G203"/>
    <mergeCell ref="H202:J202"/>
    <mergeCell ref="A183:A189"/>
    <mergeCell ref="B183:B189"/>
    <mergeCell ref="C183:C189"/>
    <mergeCell ref="D183:D189"/>
    <mergeCell ref="E183:E189"/>
    <mergeCell ref="F183:F189"/>
    <mergeCell ref="A191:A194"/>
    <mergeCell ref="B191:B194"/>
    <mergeCell ref="C191:C194"/>
    <mergeCell ref="D191:D194"/>
    <mergeCell ref="E191:E194"/>
    <mergeCell ref="F191:F194"/>
    <mergeCell ref="A202:A203"/>
    <mergeCell ref="B202:B203"/>
    <mergeCell ref="C202:C203"/>
    <mergeCell ref="D202:D203"/>
    <mergeCell ref="E202:E203"/>
    <mergeCell ref="H180:J180"/>
    <mergeCell ref="A165:A169"/>
    <mergeCell ref="B165:B169"/>
    <mergeCell ref="C165:C169"/>
    <mergeCell ref="D165:D169"/>
    <mergeCell ref="E165:E169"/>
    <mergeCell ref="F165:F169"/>
    <mergeCell ref="A171:A174"/>
    <mergeCell ref="B171:B174"/>
    <mergeCell ref="C171:C174"/>
    <mergeCell ref="D171:D174"/>
    <mergeCell ref="E171:E174"/>
    <mergeCell ref="F171:F174"/>
    <mergeCell ref="A180:A181"/>
    <mergeCell ref="B180:B181"/>
    <mergeCell ref="C180:C181"/>
    <mergeCell ref="D180:D181"/>
    <mergeCell ref="E180:E181"/>
    <mergeCell ref="F180:F181"/>
    <mergeCell ref="G180:G181"/>
    <mergeCell ref="G130:G131"/>
    <mergeCell ref="H130:J130"/>
    <mergeCell ref="A156:A158"/>
    <mergeCell ref="B156:B158"/>
    <mergeCell ref="C156:C158"/>
    <mergeCell ref="D156:D158"/>
    <mergeCell ref="E156:E158"/>
    <mergeCell ref="F156:F158"/>
    <mergeCell ref="A160:A163"/>
    <mergeCell ref="B160:B163"/>
    <mergeCell ref="C160:C163"/>
    <mergeCell ref="D160:D163"/>
    <mergeCell ref="E160:E163"/>
    <mergeCell ref="F160:F163"/>
    <mergeCell ref="A153:A154"/>
    <mergeCell ref="B153:B154"/>
    <mergeCell ref="C153:C154"/>
    <mergeCell ref="D153:D154"/>
    <mergeCell ref="E153:E154"/>
    <mergeCell ref="F153:F154"/>
    <mergeCell ref="G153:G154"/>
    <mergeCell ref="H153:J153"/>
    <mergeCell ref="A143:A147"/>
    <mergeCell ref="B143:B147"/>
    <mergeCell ref="C143:C147"/>
    <mergeCell ref="D143:D147"/>
    <mergeCell ref="E143:E147"/>
    <mergeCell ref="F143:F147"/>
    <mergeCell ref="A130:A131"/>
    <mergeCell ref="B130:B131"/>
    <mergeCell ref="C130:C131"/>
    <mergeCell ref="D130:D131"/>
    <mergeCell ref="E130:E131"/>
    <mergeCell ref="F130:F131"/>
    <mergeCell ref="A121:A124"/>
    <mergeCell ref="B121:B124"/>
    <mergeCell ref="C121:C124"/>
    <mergeCell ref="D121:D124"/>
    <mergeCell ref="E121:E124"/>
    <mergeCell ref="F121:F124"/>
    <mergeCell ref="A133:A137"/>
    <mergeCell ref="B133:B137"/>
    <mergeCell ref="C133:C137"/>
    <mergeCell ref="D133:D137"/>
    <mergeCell ref="E133:E137"/>
    <mergeCell ref="F133:F137"/>
    <mergeCell ref="G106:G107"/>
    <mergeCell ref="H106:J106"/>
    <mergeCell ref="A109:A114"/>
    <mergeCell ref="B109:B114"/>
    <mergeCell ref="C109:C114"/>
    <mergeCell ref="D109:D114"/>
    <mergeCell ref="E109:E114"/>
    <mergeCell ref="F109:F114"/>
    <mergeCell ref="A116:A119"/>
    <mergeCell ref="B116:B119"/>
    <mergeCell ref="C116:C119"/>
    <mergeCell ref="D116:D119"/>
    <mergeCell ref="E116:E119"/>
    <mergeCell ref="F116:F119"/>
    <mergeCell ref="A97:A100"/>
    <mergeCell ref="B97:B100"/>
    <mergeCell ref="C97:C100"/>
    <mergeCell ref="D97:D100"/>
    <mergeCell ref="E97:E100"/>
    <mergeCell ref="F97:F100"/>
    <mergeCell ref="A106:A107"/>
    <mergeCell ref="B106:B107"/>
    <mergeCell ref="C106:C107"/>
    <mergeCell ref="D106:D107"/>
    <mergeCell ref="E106:E107"/>
    <mergeCell ref="F106:F107"/>
    <mergeCell ref="A91:A95"/>
    <mergeCell ref="B91:B95"/>
    <mergeCell ref="C91:C95"/>
    <mergeCell ref="D91:D95"/>
    <mergeCell ref="E91:E95"/>
    <mergeCell ref="F91:F95"/>
    <mergeCell ref="A80:A81"/>
    <mergeCell ref="B80:B81"/>
    <mergeCell ref="C80:C81"/>
    <mergeCell ref="D80:D81"/>
    <mergeCell ref="E80:E81"/>
    <mergeCell ref="F80:F81"/>
    <mergeCell ref="A56:A57"/>
    <mergeCell ref="B56:B57"/>
    <mergeCell ref="C56:C57"/>
    <mergeCell ref="D56:D57"/>
    <mergeCell ref="E56:E57"/>
    <mergeCell ref="F56:F57"/>
    <mergeCell ref="G56:G57"/>
    <mergeCell ref="H56:J56"/>
    <mergeCell ref="A83:A89"/>
    <mergeCell ref="B83:B89"/>
    <mergeCell ref="C83:C89"/>
    <mergeCell ref="D83:D89"/>
    <mergeCell ref="E83:E89"/>
    <mergeCell ref="F83:F89"/>
    <mergeCell ref="G80:G81"/>
    <mergeCell ref="H80:J80"/>
    <mergeCell ref="A61:A66"/>
    <mergeCell ref="B61:B66"/>
    <mergeCell ref="C61:C66"/>
    <mergeCell ref="D61:D66"/>
    <mergeCell ref="E61:E66"/>
    <mergeCell ref="F61:F66"/>
    <mergeCell ref="A68:A75"/>
    <mergeCell ref="B68:B75"/>
    <mergeCell ref="C68:C75"/>
    <mergeCell ref="D68:D75"/>
    <mergeCell ref="E68:E75"/>
    <mergeCell ref="F68:F75"/>
    <mergeCell ref="A41:A42"/>
    <mergeCell ref="B41:B42"/>
    <mergeCell ref="C41:C42"/>
    <mergeCell ref="D41:D42"/>
    <mergeCell ref="E41:E42"/>
    <mergeCell ref="F41:F42"/>
    <mergeCell ref="A46:A50"/>
    <mergeCell ref="B46:B50"/>
    <mergeCell ref="C46:C50"/>
    <mergeCell ref="D46:D50"/>
    <mergeCell ref="E46:E50"/>
    <mergeCell ref="F46:F50"/>
    <mergeCell ref="A31:A32"/>
    <mergeCell ref="B31:B32"/>
    <mergeCell ref="C31:C32"/>
    <mergeCell ref="D31:D32"/>
    <mergeCell ref="E31:E32"/>
    <mergeCell ref="F31:F32"/>
    <mergeCell ref="G31:G32"/>
    <mergeCell ref="H31:J31"/>
    <mergeCell ref="A34:A39"/>
    <mergeCell ref="B34:B39"/>
    <mergeCell ref="C34:C39"/>
    <mergeCell ref="D34:D39"/>
    <mergeCell ref="E34:E39"/>
    <mergeCell ref="F34:F39"/>
    <mergeCell ref="B15:B21"/>
    <mergeCell ref="C15:C21"/>
    <mergeCell ref="D15:D21"/>
    <mergeCell ref="E15:E21"/>
    <mergeCell ref="F15:F21"/>
    <mergeCell ref="A23:A25"/>
    <mergeCell ref="B23:B25"/>
    <mergeCell ref="C23:C25"/>
    <mergeCell ref="D23:D25"/>
    <mergeCell ref="E23:E25"/>
    <mergeCell ref="F23:F25"/>
    <mergeCell ref="K202:N202"/>
    <mergeCell ref="K180:N180"/>
    <mergeCell ref="K153:N153"/>
    <mergeCell ref="K130:N130"/>
    <mergeCell ref="K106:N106"/>
    <mergeCell ref="K80:N80"/>
    <mergeCell ref="K56:N56"/>
    <mergeCell ref="K31:N31"/>
    <mergeCell ref="A5:A6"/>
    <mergeCell ref="B5:B6"/>
    <mergeCell ref="C5:C6"/>
    <mergeCell ref="D5:D6"/>
    <mergeCell ref="E5:E6"/>
    <mergeCell ref="F5:F6"/>
    <mergeCell ref="G5:G6"/>
    <mergeCell ref="H5:J5"/>
    <mergeCell ref="K5:N5"/>
    <mergeCell ref="A9:A13"/>
    <mergeCell ref="B9:B13"/>
    <mergeCell ref="C9:C13"/>
    <mergeCell ref="D9:D13"/>
    <mergeCell ref="E9:E13"/>
    <mergeCell ref="F9:F13"/>
    <mergeCell ref="A15:A21"/>
  </mergeCells>
  <pageMargins left="0.7" right="0.7" top="0.75" bottom="0.75" header="0.3" footer="0.3"/>
  <pageSetup paperSize="9" scale="80" orientation="landscape" r:id="rId1"/>
  <rowBreaks count="8" manualBreakCount="8">
    <brk id="27" max="16383" man="1"/>
    <brk id="53" max="16383" man="1"/>
    <brk id="77" max="16383" man="1"/>
    <brk id="103" max="16383" man="1"/>
    <brk id="126" max="16383" man="1"/>
    <brk id="150" max="16383" man="1"/>
    <brk id="177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2016-06-20T19:27:04Z</cp:lastPrinted>
  <dcterms:created xsi:type="dcterms:W3CDTF">2016-06-14T06:34:23Z</dcterms:created>
  <dcterms:modified xsi:type="dcterms:W3CDTF">2016-06-20T19:27:10Z</dcterms:modified>
</cp:coreProperties>
</file>